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480" windowHeight="11640"/>
  </bookViews>
  <sheets>
    <sheet name="8a" sheetId="1" r:id="rId1"/>
  </sheets>
  <calcPr calcId="145621"/>
</workbook>
</file>

<file path=xl/calcChain.xml><?xml version="1.0" encoding="utf-8"?>
<calcChain xmlns="http://schemas.openxmlformats.org/spreadsheetml/2006/main">
  <c r="AC43" i="1" l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C45" i="1" l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9" i="1" l="1"/>
  <c r="AC10" i="1"/>
  <c r="AC11" i="1"/>
  <c r="AD11" i="1" s="1"/>
  <c r="AC12" i="1"/>
  <c r="AC13" i="1"/>
  <c r="AC14" i="1"/>
  <c r="AC15" i="1"/>
  <c r="AC16" i="1"/>
  <c r="AC17" i="1"/>
  <c r="AC18" i="1"/>
  <c r="AC19" i="1"/>
  <c r="AD19" i="1" s="1"/>
  <c r="AC20" i="1"/>
  <c r="AC21" i="1"/>
  <c r="AC22" i="1"/>
  <c r="AC23" i="1"/>
  <c r="AC24" i="1"/>
  <c r="AD24" i="1" s="1"/>
  <c r="AC44" i="1"/>
  <c r="AC8" i="1"/>
  <c r="AD21" i="1" s="1"/>
  <c r="B45" i="1"/>
  <c r="AI19" i="1" l="1"/>
  <c r="AE19" i="1"/>
  <c r="AF19" i="1"/>
  <c r="AH11" i="1"/>
  <c r="AG11" i="1"/>
  <c r="AF11" i="1"/>
  <c r="AC45" i="1"/>
  <c r="AI21" i="1"/>
  <c r="AE21" i="1"/>
  <c r="AF21" i="1"/>
  <c r="AG21" i="1"/>
  <c r="AH21" i="1"/>
  <c r="AI24" i="1"/>
  <c r="AF24" i="1"/>
  <c r="AG24" i="1"/>
  <c r="AE24" i="1"/>
  <c r="AH24" i="1"/>
  <c r="AE11" i="1"/>
  <c r="AI11" i="1"/>
  <c r="AG19" i="1"/>
  <c r="AD10" i="1"/>
  <c r="AD16" i="1"/>
  <c r="AD14" i="1"/>
  <c r="AD15" i="1"/>
  <c r="AD8" i="1"/>
  <c r="AD44" i="1"/>
  <c r="AF44" i="1" s="1"/>
  <c r="AD23" i="1"/>
  <c r="AD42" i="1"/>
  <c r="AD40" i="1"/>
  <c r="AD38" i="1"/>
  <c r="AD36" i="1"/>
  <c r="AD35" i="1"/>
  <c r="AD39" i="1"/>
  <c r="AD43" i="1"/>
  <c r="AD37" i="1"/>
  <c r="AD41" i="1"/>
  <c r="AD22" i="1"/>
  <c r="AG22" i="1" s="1"/>
  <c r="AD20" i="1"/>
  <c r="AE20" i="1" s="1"/>
  <c r="AD18" i="1"/>
  <c r="AD17" i="1"/>
  <c r="AH17" i="1" s="1"/>
  <c r="AD13" i="1"/>
  <c r="AD12" i="1"/>
  <c r="AD9" i="1"/>
  <c r="AH9" i="1" s="1"/>
  <c r="AH44" i="1"/>
  <c r="AE44" i="1"/>
  <c r="AI44" i="1"/>
  <c r="AF23" i="1"/>
  <c r="AI23" i="1"/>
  <c r="AE23" i="1"/>
  <c r="AG23" i="1"/>
  <c r="AH23" i="1"/>
  <c r="AI20" i="1"/>
  <c r="AH20" i="1"/>
  <c r="AG17" i="1"/>
  <c r="AF17" i="1"/>
  <c r="AE17" i="1"/>
  <c r="AE15" i="1"/>
  <c r="AH19" i="1"/>
  <c r="AD26" i="1"/>
  <c r="AD30" i="1"/>
  <c r="AD34" i="1"/>
  <c r="AD27" i="1"/>
  <c r="AD31" i="1"/>
  <c r="AD28" i="1"/>
  <c r="AD32" i="1"/>
  <c r="AD25" i="1"/>
  <c r="AD29" i="1"/>
  <c r="AD33" i="1"/>
  <c r="AE22" i="1" l="1"/>
  <c r="AI22" i="1"/>
  <c r="AF22" i="1"/>
  <c r="AH22" i="1"/>
  <c r="AF9" i="1"/>
  <c r="AE9" i="1"/>
  <c r="AI9" i="1"/>
  <c r="AG9" i="1"/>
  <c r="AI17" i="1"/>
  <c r="AG20" i="1"/>
  <c r="AF20" i="1"/>
  <c r="AG44" i="1"/>
  <c r="AE13" i="1"/>
  <c r="AF13" i="1"/>
  <c r="AH13" i="1"/>
  <c r="AG13" i="1"/>
  <c r="AI13" i="1"/>
  <c r="AG18" i="1"/>
  <c r="AI18" i="1"/>
  <c r="AE18" i="1"/>
  <c r="AH18" i="1"/>
  <c r="AF18" i="1"/>
  <c r="AH37" i="1"/>
  <c r="AF37" i="1"/>
  <c r="AI37" i="1"/>
  <c r="AG37" i="1"/>
  <c r="AE37" i="1"/>
  <c r="AH39" i="1"/>
  <c r="AF39" i="1"/>
  <c r="AI39" i="1"/>
  <c r="AG39" i="1"/>
  <c r="AE39" i="1"/>
  <c r="AI36" i="1"/>
  <c r="AG36" i="1"/>
  <c r="AE36" i="1"/>
  <c r="AH36" i="1"/>
  <c r="AF36" i="1"/>
  <c r="AI40" i="1"/>
  <c r="AG40" i="1"/>
  <c r="AE40" i="1"/>
  <c r="AH40" i="1"/>
  <c r="AF40" i="1"/>
  <c r="AH14" i="1"/>
  <c r="AF14" i="1"/>
  <c r="AE14" i="1"/>
  <c r="AI14" i="1"/>
  <c r="AG14" i="1"/>
  <c r="AI10" i="1"/>
  <c r="AE10" i="1"/>
  <c r="AF10" i="1"/>
  <c r="AG10" i="1"/>
  <c r="AH10" i="1"/>
  <c r="AI12" i="1"/>
  <c r="AH12" i="1"/>
  <c r="AF12" i="1"/>
  <c r="AG12" i="1"/>
  <c r="AE12" i="1"/>
  <c r="AH41" i="1"/>
  <c r="AF41" i="1"/>
  <c r="AI41" i="1"/>
  <c r="AG41" i="1"/>
  <c r="AE41" i="1"/>
  <c r="AH43" i="1"/>
  <c r="AF43" i="1"/>
  <c r="AI43" i="1"/>
  <c r="AG43" i="1"/>
  <c r="AE43" i="1"/>
  <c r="AH35" i="1"/>
  <c r="AF35" i="1"/>
  <c r="AI35" i="1"/>
  <c r="AG35" i="1"/>
  <c r="AE35" i="1"/>
  <c r="AI38" i="1"/>
  <c r="AG38" i="1"/>
  <c r="AE38" i="1"/>
  <c r="AH38" i="1"/>
  <c r="AF38" i="1"/>
  <c r="AI42" i="1"/>
  <c r="AG42" i="1"/>
  <c r="AE42" i="1"/>
  <c r="AH42" i="1"/>
  <c r="AF42" i="1"/>
  <c r="AI15" i="1"/>
  <c r="AG15" i="1"/>
  <c r="AH15" i="1"/>
  <c r="AF15" i="1"/>
  <c r="AG16" i="1"/>
  <c r="AF16" i="1"/>
  <c r="AE16" i="1"/>
  <c r="AI16" i="1"/>
  <c r="AH16" i="1"/>
  <c r="AH25" i="1"/>
  <c r="AF25" i="1"/>
  <c r="AI25" i="1"/>
  <c r="AG25" i="1"/>
  <c r="AE25" i="1"/>
  <c r="AI28" i="1"/>
  <c r="AG28" i="1"/>
  <c r="AE28" i="1"/>
  <c r="AH28" i="1"/>
  <c r="AF28" i="1"/>
  <c r="AH27" i="1"/>
  <c r="AF27" i="1"/>
  <c r="AI27" i="1"/>
  <c r="AG27" i="1"/>
  <c r="AE27" i="1"/>
  <c r="AI30" i="1"/>
  <c r="AG30" i="1"/>
  <c r="AE30" i="1"/>
  <c r="AH30" i="1"/>
  <c r="AF30" i="1"/>
  <c r="AH29" i="1"/>
  <c r="AF29" i="1"/>
  <c r="AI29" i="1"/>
  <c r="AG29" i="1"/>
  <c r="AE29" i="1"/>
  <c r="AI32" i="1"/>
  <c r="AG32" i="1"/>
  <c r="AE32" i="1"/>
  <c r="AH32" i="1"/>
  <c r="AF32" i="1"/>
  <c r="AH31" i="1"/>
  <c r="AF31" i="1"/>
  <c r="AI31" i="1"/>
  <c r="AG31" i="1"/>
  <c r="AE31" i="1"/>
  <c r="AI34" i="1"/>
  <c r="AG34" i="1"/>
  <c r="AE34" i="1"/>
  <c r="AH34" i="1"/>
  <c r="AF34" i="1"/>
  <c r="AI26" i="1"/>
  <c r="AG26" i="1"/>
  <c r="AE26" i="1"/>
  <c r="AH26" i="1"/>
  <c r="AF26" i="1"/>
  <c r="AH33" i="1"/>
  <c r="AF33" i="1"/>
  <c r="AI33" i="1"/>
  <c r="AG33" i="1"/>
  <c r="AE33" i="1"/>
  <c r="AD45" i="1"/>
  <c r="AH45" i="1" l="1"/>
  <c r="AI45" i="1"/>
  <c r="AF45" i="1"/>
  <c r="AE45" i="1"/>
  <c r="AG45" i="1"/>
</calcChain>
</file>

<file path=xl/sharedStrings.xml><?xml version="1.0" encoding="utf-8"?>
<sst xmlns="http://schemas.openxmlformats.org/spreadsheetml/2006/main" count="76" uniqueCount="57">
  <si>
    <t xml:space="preserve">A  MÉRŐLAPON  ELÉRT  TELJESÍTMÉNY </t>
  </si>
  <si>
    <t>NÉV</t>
  </si>
  <si>
    <t>Feladatok</t>
  </si>
  <si>
    <t>Összpont</t>
  </si>
  <si>
    <t>%  pont</t>
  </si>
  <si>
    <t>Teljesítmény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</si>
  <si>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</si>
  <si>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</si>
  <si>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</si>
  <si>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</si>
  <si>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</si>
  <si>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</si>
  <si>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</si>
  <si>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</si>
  <si>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</si>
  <si>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</si>
  <si>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30% alatt</t>
  </si>
  <si>
    <t>31-60%</t>
  </si>
  <si>
    <t>61-75%</t>
  </si>
  <si>
    <t>76-90%</t>
  </si>
  <si>
    <t>90% fölött</t>
  </si>
  <si>
    <t>Maximális pontszám</t>
  </si>
  <si>
    <t>%-os megoldottság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</si>
  <si>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</si>
  <si>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</si>
  <si>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</si>
  <si>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</si>
  <si>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</si>
  <si>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</si>
  <si>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</si>
  <si>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</si>
  <si>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</si>
  <si>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</si>
  <si>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</si>
  <si>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</si>
  <si>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</si>
  <si>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</si>
  <si>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</si>
  <si>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</si>
  <si>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Csáti Csanád</t>
  </si>
  <si>
    <t>Csendes Dávid</t>
  </si>
  <si>
    <t>Fehér Gábor</t>
  </si>
  <si>
    <t>Joó Kinga</t>
  </si>
  <si>
    <t>Kálmán Alexandra</t>
  </si>
  <si>
    <t>Karika Orsolya</t>
  </si>
  <si>
    <t>Kaszás János</t>
  </si>
  <si>
    <t>Kovács Dóra</t>
  </si>
  <si>
    <t>Molnár Vivien</t>
  </si>
  <si>
    <t>Nagy Dávid</t>
  </si>
  <si>
    <t>Pinczés Balázs</t>
  </si>
  <si>
    <t>Simon Edit</t>
  </si>
  <si>
    <t>Szalka Krisztina</t>
  </si>
  <si>
    <t>Tar László</t>
  </si>
  <si>
    <t>Tiszai-Nagy Réka</t>
  </si>
  <si>
    <t>Váradi Petra</t>
  </si>
  <si>
    <t>27.</t>
  </si>
  <si>
    <t>Szoboszlai Nóra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</si>
</sst>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/>
    <xf numFmtId="0" fontId="2" fillId="0" borderId="2" xfId="0" applyFont="1" applyBorder="1" applyAlignment="1" applyProtection="1">
      <alignment horizontal="justify" vertical="center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9" fontId="5" fillId="2" borderId="2" xfId="1" applyNumberFormat="1" applyFont="1" applyFill="1" applyBorder="1" applyAlignment="1" applyProtection="1">
      <alignment horizontal="center" vertical="center" wrapText="1"/>
    </xf>
    <xf numFmtId="9" fontId="5" fillId="2" borderId="3" xfId="1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6" borderId="2" xfId="1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9" fontId="5" fillId="4" borderId="13" xfId="0" applyNumberFormat="1" applyFont="1" applyFill="1" applyBorder="1" applyAlignment="1" applyProtection="1">
      <alignment horizontal="center" vertical="center" wrapText="1"/>
    </xf>
    <xf numFmtId="9" fontId="5" fillId="4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9" fontId="5" fillId="0" borderId="13" xfId="0" applyNumberFormat="1" applyFont="1" applyBorder="1" applyAlignment="1" applyProtection="1">
      <alignment horizontal="center" vertical="center" wrapText="1"/>
    </xf>
    <xf numFmtId="9" fontId="5" fillId="0" borderId="7" xfId="0" applyNumberFormat="1" applyFont="1" applyBorder="1" applyAlignment="1" applyProtection="1">
      <alignment horizontal="center" vertical="center" wrapText="1"/>
    </xf>
    <xf numFmtId="9" fontId="5" fillId="0" borderId="14" xfId="0" applyNumberFormat="1" applyFont="1" applyBorder="1" applyAlignment="1" applyProtection="1">
      <alignment horizontal="center" vertical="center" wrapText="1"/>
    </xf>
    <xf numFmtId="10" fontId="5" fillId="0" borderId="13" xfId="0" applyNumberFormat="1" applyFont="1" applyBorder="1" applyAlignment="1" applyProtection="1">
      <alignment horizontal="left" vertical="center" wrapText="1"/>
    </xf>
    <xf numFmtId="10" fontId="5" fillId="0" borderId="14" xfId="0" applyNumberFormat="1" applyFont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1" fontId="5" fillId="2" borderId="13" xfId="0" applyNumberFormat="1" applyFont="1" applyFill="1" applyBorder="1" applyAlignment="1" applyProtection="1">
      <alignment horizontal="center" vertical="center" wrapText="1"/>
    </xf>
    <xf numFmtId="1" fontId="5" fillId="2" borderId="14" xfId="0" applyNumberFormat="1" applyFont="1" applyFill="1" applyBorder="1" applyAlignment="1" applyProtection="1">
      <alignment horizontal="center" vertical="center" wrapText="1"/>
    </xf>
    <xf numFmtId="9" fontId="5" fillId="2" borderId="13" xfId="0" applyNumberFormat="1" applyFont="1" applyFill="1" applyBorder="1" applyAlignment="1" applyProtection="1">
      <alignment horizontal="center" vertical="center" wrapText="1"/>
    </xf>
    <xf numFmtId="9" fontId="5" fillId="2" borderId="14" xfId="0" applyNumberFormat="1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textRotation="90" wrapText="1"/>
    </xf>
    <xf numFmtId="0" fontId="5" fillId="0" borderId="7" xfId="0" applyFont="1" applyBorder="1" applyAlignment="1" applyProtection="1">
      <alignment horizontal="center" vertical="center" textRotation="90" wrapText="1"/>
    </xf>
    <xf numFmtId="0" fontId="5" fillId="0" borderId="18" xfId="0" applyFont="1" applyBorder="1" applyAlignment="1" applyProtection="1">
      <alignment horizontal="center" vertical="center" textRotation="90" wrapText="1"/>
    </xf>
    <xf numFmtId="10" fontId="5" fillId="0" borderId="13" xfId="0" applyNumberFormat="1" applyFont="1" applyBorder="1" applyAlignment="1" applyProtection="1">
      <alignment horizontal="center" vertical="center" textRotation="90" wrapText="1"/>
    </xf>
    <xf numFmtId="10" fontId="5" fillId="0" borderId="7" xfId="0" applyNumberFormat="1" applyFont="1" applyBorder="1" applyAlignment="1" applyProtection="1">
      <alignment horizontal="center" vertical="center" textRotation="90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</cellXfs>
  <cellStyles count="2">
    <cellStyle name="Normál" xfId="0" builtinId="0"/>
    <cellStyle name="Százalék" xfId="1" builtinId="5"/>
  </cellStyles>
  <dxfs count="17"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numFmt numFmtId="13" formatCode="0%"/>
      <fill>
        <patternFill>
          <bgColor theme="6" tint="0.39994506668294322"/>
        </patternFill>
      </fill>
      <border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Osztályzatok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cat>
            <c:strRef>
              <c:f>'8a'!$AE$6:$AI$6</c:f>
              <c:strCache>
                <c:ptCount val="5"/>
                <c:pt idx="0">
                  <c:v>30% alatt</c:v>
                </c:pt>
                <c:pt idx="1">
                  <c:v>31-60%</c:v>
                </c:pt>
                <c:pt idx="2">
                  <c:v>61-75%</c:v>
                </c:pt>
                <c:pt idx="3">
                  <c:v>76-90%</c:v>
                </c:pt>
                <c:pt idx="4">
                  <c:v>90% fölött</c:v>
                </c:pt>
              </c:strCache>
            </c:strRef>
          </c:cat>
          <c:val>
            <c:numRef>
              <c:f>'8a'!$AE$7:$AI$7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'8a'!$AE$6:$AI$6</c:f>
              <c:strCache>
                <c:ptCount val="5"/>
                <c:pt idx="0">
                  <c:v>30% alatt</c:v>
                </c:pt>
                <c:pt idx="1">
                  <c:v>31-60%</c:v>
                </c:pt>
                <c:pt idx="2">
                  <c:v>61-75%</c:v>
                </c:pt>
                <c:pt idx="3">
                  <c:v>76-90%</c:v>
                </c:pt>
                <c:pt idx="4">
                  <c:v>90% fölött</c:v>
                </c:pt>
              </c:strCache>
            </c:strRef>
          </c:cat>
          <c:val>
            <c:numRef>
              <c:f>'8a'!$AE$8:$AI$8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cat>
            <c:strRef>
              <c:f>'8a'!$AE$6:$AI$6</c:f>
              <c:strCache>
                <c:ptCount val="5"/>
                <c:pt idx="0">
                  <c:v>30% alatt</c:v>
                </c:pt>
                <c:pt idx="1">
                  <c:v>31-60%</c:v>
                </c:pt>
                <c:pt idx="2">
                  <c:v>61-75%</c:v>
                </c:pt>
                <c:pt idx="3">
                  <c:v>76-90%</c:v>
                </c:pt>
                <c:pt idx="4">
                  <c:v>90% fölött</c:v>
                </c:pt>
              </c:strCache>
            </c:strRef>
          </c:cat>
          <c:val>
            <c:numRef>
              <c:f>'8a'!$AE$45:$AI$45</c:f>
              <c:numCache>
                <c:formatCode>General</c:formatCode>
                <c:ptCount val="5"/>
                <c:pt idx="0">
                  <c:v>3</c:v>
                </c:pt>
                <c:pt idx="1">
                  <c:v>19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cat>
            <c:strRef>
              <c:f>'8a'!$AE$6:$AI$6</c:f>
              <c:strCache>
                <c:ptCount val="5"/>
                <c:pt idx="0">
                  <c:v>30% alatt</c:v>
                </c:pt>
                <c:pt idx="1">
                  <c:v>31-60%</c:v>
                </c:pt>
                <c:pt idx="2">
                  <c:v>61-75%</c:v>
                </c:pt>
                <c:pt idx="3">
                  <c:v>76-90%</c:v>
                </c:pt>
                <c:pt idx="4">
                  <c:v>90% fölött</c:v>
                </c:pt>
              </c:strCache>
            </c:strRef>
          </c:cat>
          <c:val>
            <c:numRef>
              <c:f>'8a'!$AE$46:$AI$46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82368"/>
        <c:axId val="133483904"/>
      </c:areaChart>
      <c:catAx>
        <c:axId val="133482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483904"/>
        <c:crosses val="autoZero"/>
        <c:auto val="1"/>
        <c:lblAlgn val="ctr"/>
        <c:lblOffset val="100"/>
        <c:noMultiLvlLbl val="0"/>
      </c:catAx>
      <c:valAx>
        <c:axId val="13348390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low"/>
        <c:spPr>
          <a:ln w="9525">
            <a:noFill/>
          </a:ln>
        </c:spPr>
        <c:crossAx val="13348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Feladatok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'8a'!$B$6:$AB$6</c:f>
              <c:strCache>
                <c:ptCount val="27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</c:strCache>
            </c:strRef>
          </c:cat>
          <c:val>
            <c:numRef>
              <c:f>'8a'!$B$7:$AB$7</c:f>
              <c:numCache>
                <c:formatCode>General</c:formatCode>
                <c:ptCount val="27"/>
              </c:numCache>
            </c:numRef>
          </c:val>
        </c:ser>
        <c:ser>
          <c:idx val="1"/>
          <c:order val="1"/>
          <c:invertIfNegative val="0"/>
          <c:cat>
            <c:strRef>
              <c:f>'8a'!$B$6:$AB$6</c:f>
              <c:strCache>
                <c:ptCount val="27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</c:strCache>
            </c:strRef>
          </c:cat>
          <c:val>
            <c:numRef>
              <c:f>'8a'!$B$45:$AB$45</c:f>
              <c:numCache>
                <c:formatCode>0%</c:formatCode>
                <c:ptCount val="27"/>
                <c:pt idx="0">
                  <c:v>0.60185185185185186</c:v>
                </c:pt>
                <c:pt idx="1">
                  <c:v>0.61111111111111116</c:v>
                </c:pt>
                <c:pt idx="2">
                  <c:v>0.5</c:v>
                </c:pt>
                <c:pt idx="3">
                  <c:v>0.52777777777777779</c:v>
                </c:pt>
                <c:pt idx="4">
                  <c:v>0.43055555555555558</c:v>
                </c:pt>
                <c:pt idx="5">
                  <c:v>0.61111111111111116</c:v>
                </c:pt>
                <c:pt idx="6">
                  <c:v>0.19444444444444445</c:v>
                </c:pt>
                <c:pt idx="7">
                  <c:v>0.67592592592592593</c:v>
                </c:pt>
                <c:pt idx="8">
                  <c:v>0.5</c:v>
                </c:pt>
                <c:pt idx="9">
                  <c:v>0.19444444444444445</c:v>
                </c:pt>
                <c:pt idx="10">
                  <c:v>0.63888888888888884</c:v>
                </c:pt>
                <c:pt idx="11">
                  <c:v>0.5</c:v>
                </c:pt>
                <c:pt idx="12">
                  <c:v>0.63888888888888884</c:v>
                </c:pt>
                <c:pt idx="13">
                  <c:v>0.40277777777777779</c:v>
                </c:pt>
                <c:pt idx="14">
                  <c:v>0.56944444444444442</c:v>
                </c:pt>
                <c:pt idx="15">
                  <c:v>0.39814814814814814</c:v>
                </c:pt>
                <c:pt idx="16">
                  <c:v>0.86111111111111116</c:v>
                </c:pt>
                <c:pt idx="17">
                  <c:v>0.80555555555555558</c:v>
                </c:pt>
                <c:pt idx="18">
                  <c:v>0.55555555555555558</c:v>
                </c:pt>
                <c:pt idx="19">
                  <c:v>0.25</c:v>
                </c:pt>
                <c:pt idx="20">
                  <c:v>0.72222222222222221</c:v>
                </c:pt>
                <c:pt idx="21">
                  <c:v>0.41666666666666669</c:v>
                </c:pt>
                <c:pt idx="22">
                  <c:v>0.3888888888888889</c:v>
                </c:pt>
                <c:pt idx="23">
                  <c:v>0.5</c:v>
                </c:pt>
                <c:pt idx="24">
                  <c:v>0.69444444444444442</c:v>
                </c:pt>
                <c:pt idx="25">
                  <c:v>0.44444444444444442</c:v>
                </c:pt>
                <c:pt idx="26">
                  <c:v>0.63888888888888884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'8a'!$B$6:$AB$6</c:f>
              <c:strCache>
                <c:ptCount val="27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</c:strCache>
            </c:strRef>
          </c:cat>
          <c:val>
            <c:numRef>
              <c:f>'8a'!$B$46:$AB$46</c:f>
              <c:numCache>
                <c:formatCode>0%</c:formatCode>
                <c:ptCount val="2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37459584"/>
        <c:axId val="137461120"/>
        <c:axId val="0"/>
      </c:bar3DChart>
      <c:catAx>
        <c:axId val="137459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61120"/>
        <c:crosses val="autoZero"/>
        <c:auto val="1"/>
        <c:lblAlgn val="ctr"/>
        <c:lblOffset val="100"/>
        <c:noMultiLvlLbl val="0"/>
      </c:catAx>
      <c:valAx>
        <c:axId val="137461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745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Tanulói</a:t>
            </a:r>
            <a:r>
              <a:rPr lang="hu-HU" baseline="0"/>
              <a:t> eredmények</a:t>
            </a:r>
            <a:endParaRPr lang="hu-HU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'8a'!$A$9:$A$44</c:f>
              <c:strCache>
                <c:ptCount val="36"/>
                <c:pt idx="0">
                  <c:v>Csáti Csanád</c:v>
                </c:pt>
                <c:pt idx="1">
                  <c:v>Csendes Dávid</c:v>
                </c:pt>
                <c:pt idx="2">
                  <c:v>Fehér Gábor</c:v>
                </c:pt>
                <c:pt idx="3">
                  <c:v>Joó Kinga</c:v>
                </c:pt>
                <c:pt idx="4">
                  <c:v>Kálmán Alexandra</c:v>
                </c:pt>
                <c:pt idx="5">
                  <c:v>Karika Orsolya</c:v>
                </c:pt>
                <c:pt idx="6">
                  <c:v>Kaszás János</c:v>
                </c:pt>
                <c:pt idx="7">
                  <c:v>Kovács Dóra</c:v>
                </c:pt>
                <c:pt idx="8">
                  <c:v>Molnár Vivien</c:v>
                </c:pt>
                <c:pt idx="9">
                  <c:v>Nagy Dávid</c:v>
                </c:pt>
                <c:pt idx="10">
                  <c:v>Pinczés Balázs</c:v>
                </c:pt>
                <c:pt idx="11">
                  <c:v>Simon Edit</c:v>
                </c:pt>
                <c:pt idx="12">
                  <c:v>Szalka Krisztina</c:v>
                </c:pt>
                <c:pt idx="13">
                  <c:v>Szoboszlai Nóra</c:v>
                </c:pt>
                <c:pt idx="14">
                  <c:v>Tar László</c:v>
                </c:pt>
                <c:pt idx="15">
                  <c:v>Tiszai-Nagy Réka</c:v>
                </c:pt>
                <c:pt idx="16">
                  <c:v>Kaszás János</c:v>
                </c:pt>
                <c:pt idx="17">
                  <c:v>Kovács Dóra</c:v>
                </c:pt>
                <c:pt idx="18">
                  <c:v>Molnár Vivien</c:v>
                </c:pt>
                <c:pt idx="19">
                  <c:v>Nagy Dávid</c:v>
                </c:pt>
                <c:pt idx="20">
                  <c:v>Pinczés Balázs</c:v>
                </c:pt>
                <c:pt idx="21">
                  <c:v>Simon Edit</c:v>
                </c:pt>
                <c:pt idx="22">
                  <c:v>Szalka Krisztina</c:v>
                </c:pt>
                <c:pt idx="23">
                  <c:v>Szoboszlai Nóra</c:v>
                </c:pt>
                <c:pt idx="24">
                  <c:v>Tar László</c:v>
                </c:pt>
                <c:pt idx="25">
                  <c:v>Tiszai-Nagy Réka</c:v>
                </c:pt>
                <c:pt idx="26">
                  <c:v>Kaszás János</c:v>
                </c:pt>
                <c:pt idx="27">
                  <c:v>Kovács Dóra</c:v>
                </c:pt>
                <c:pt idx="28">
                  <c:v>Molnár Vivien</c:v>
                </c:pt>
                <c:pt idx="29">
                  <c:v>Nagy Dávid</c:v>
                </c:pt>
                <c:pt idx="30">
                  <c:v>Pinczés Balázs</c:v>
                </c:pt>
                <c:pt idx="31">
                  <c:v>Simon Edit</c:v>
                </c:pt>
                <c:pt idx="32">
                  <c:v>Szalka Krisztina</c:v>
                </c:pt>
                <c:pt idx="33">
                  <c:v>Szoboszlai Nóra</c:v>
                </c:pt>
                <c:pt idx="34">
                  <c:v>Tar László</c:v>
                </c:pt>
                <c:pt idx="35">
                  <c:v>Váradi Petra</c:v>
                </c:pt>
              </c:strCache>
            </c:strRef>
          </c:cat>
          <c:val>
            <c:numRef>
              <c:f>'8a'!$AC$9:$AC$44</c:f>
              <c:numCache>
                <c:formatCode>General</c:formatCode>
                <c:ptCount val="36"/>
                <c:pt idx="0">
                  <c:v>40</c:v>
                </c:pt>
                <c:pt idx="1">
                  <c:v>27</c:v>
                </c:pt>
                <c:pt idx="2">
                  <c:v>34</c:v>
                </c:pt>
                <c:pt idx="3">
                  <c:v>28</c:v>
                </c:pt>
                <c:pt idx="4">
                  <c:v>24</c:v>
                </c:pt>
                <c:pt idx="5">
                  <c:v>27</c:v>
                </c:pt>
                <c:pt idx="6">
                  <c:v>14</c:v>
                </c:pt>
                <c:pt idx="7">
                  <c:v>27</c:v>
                </c:pt>
                <c:pt idx="8">
                  <c:v>18</c:v>
                </c:pt>
                <c:pt idx="9">
                  <c:v>24</c:v>
                </c:pt>
                <c:pt idx="10">
                  <c:v>30</c:v>
                </c:pt>
                <c:pt idx="11">
                  <c:v>18</c:v>
                </c:pt>
                <c:pt idx="12">
                  <c:v>18</c:v>
                </c:pt>
                <c:pt idx="13">
                  <c:v>27</c:v>
                </c:pt>
                <c:pt idx="14">
                  <c:v>12</c:v>
                </c:pt>
                <c:pt idx="15">
                  <c:v>23</c:v>
                </c:pt>
                <c:pt idx="16">
                  <c:v>14</c:v>
                </c:pt>
                <c:pt idx="17">
                  <c:v>28</c:v>
                </c:pt>
                <c:pt idx="18">
                  <c:v>18</c:v>
                </c:pt>
                <c:pt idx="19">
                  <c:v>24</c:v>
                </c:pt>
                <c:pt idx="20">
                  <c:v>36</c:v>
                </c:pt>
                <c:pt idx="21">
                  <c:v>18</c:v>
                </c:pt>
                <c:pt idx="22">
                  <c:v>18</c:v>
                </c:pt>
                <c:pt idx="23">
                  <c:v>27</c:v>
                </c:pt>
                <c:pt idx="24">
                  <c:v>12</c:v>
                </c:pt>
                <c:pt idx="25">
                  <c:v>23</c:v>
                </c:pt>
                <c:pt idx="26">
                  <c:v>14</c:v>
                </c:pt>
                <c:pt idx="27">
                  <c:v>34</c:v>
                </c:pt>
                <c:pt idx="28">
                  <c:v>18</c:v>
                </c:pt>
                <c:pt idx="29">
                  <c:v>24</c:v>
                </c:pt>
                <c:pt idx="30">
                  <c:v>40</c:v>
                </c:pt>
                <c:pt idx="31">
                  <c:v>18</c:v>
                </c:pt>
                <c:pt idx="32">
                  <c:v>18</c:v>
                </c:pt>
                <c:pt idx="33">
                  <c:v>34</c:v>
                </c:pt>
                <c:pt idx="34">
                  <c:v>12</c:v>
                </c:pt>
                <c:pt idx="3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80064"/>
        <c:axId val="137481600"/>
      </c:barChart>
      <c:catAx>
        <c:axId val="1374800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37481600"/>
        <c:crosses val="autoZero"/>
        <c:auto val="1"/>
        <c:lblAlgn val="ctr"/>
        <c:lblOffset val="100"/>
        <c:noMultiLvlLbl val="0"/>
      </c:catAx>
      <c:valAx>
        <c:axId val="137481600"/>
        <c:scaling>
          <c:orientation val="minMax"/>
          <c:max val="44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3748006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15875</xdr:colOff>
      <xdr:row>46</xdr:row>
      <xdr:rowOff>142876</xdr:rowOff>
    </xdr:from>
    <xdr:to>
      <xdr:col>40</xdr:col>
      <xdr:colOff>317499</xdr:colOff>
      <xdr:row>56</xdr:row>
      <xdr:rowOff>301626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79373</xdr:colOff>
      <xdr:row>46</xdr:row>
      <xdr:rowOff>136525</xdr:rowOff>
    </xdr:from>
    <xdr:to>
      <xdr:col>29</xdr:col>
      <xdr:colOff>492124</xdr:colOff>
      <xdr:row>57</xdr:row>
      <xdr:rowOff>0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31750</xdr:colOff>
      <xdr:row>0</xdr:row>
      <xdr:rowOff>15875</xdr:rowOff>
    </xdr:from>
    <xdr:to>
      <xdr:col>40</xdr:col>
      <xdr:colOff>333374</xdr:colOff>
      <xdr:row>45</xdr:row>
      <xdr:rowOff>127000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220"/>
  <sheetViews>
    <sheetView tabSelected="1" zoomScale="60" workbookViewId="0">
      <selection activeCell="V29" sqref="V29"/>
    </sheetView>
  </sheetViews>
  <sheetFormatPr defaultRowHeight="12.75" x14ac:dyDescent="0.2"/>
  <cols>
    <col min="1" max="1" width="23.140625" style="1" customWidth="1"/>
    <col min="2" max="2" width="6.85546875" style="1" bestFit="1" customWidth="1"/>
    <col min="3" max="3" width="7" style="1" customWidth="1"/>
    <col min="4" max="6" width="6.28515625" style="1" bestFit="1" customWidth="1"/>
    <col min="7" max="7" width="6.7109375" style="1" customWidth="1"/>
    <col min="8" max="9" width="6.28515625" style="1" bestFit="1" customWidth="1"/>
    <col min="10" max="10" width="6.28515625" style="1" customWidth="1"/>
    <col min="11" max="19" width="6.28515625" style="1" bestFit="1" customWidth="1"/>
    <col min="20" max="20" width="6.28515625" style="1" customWidth="1"/>
    <col min="21" max="22" width="6.28515625" style="1" bestFit="1" customWidth="1"/>
    <col min="23" max="25" width="6.28515625" style="1" customWidth="1"/>
    <col min="26" max="28" width="6.28515625" style="1" bestFit="1" customWidth="1"/>
    <col min="29" max="29" width="8.28515625" style="1" bestFit="1" customWidth="1"/>
    <col min="30" max="30" width="8.42578125" style="1" bestFit="1" customWidth="1"/>
    <col min="31" max="31" width="10" style="1" bestFit="1" customWidth="1"/>
    <col min="32" max="34" width="8.5703125" style="1" bestFit="1" customWidth="1"/>
    <col min="35" max="35" width="11.140625" style="1" bestFit="1" customWidth="1"/>
    <col min="36" max="16384" width="9.140625" style="1"/>
  </cols>
  <sheetData>
    <row r="1" spans="1:35" ht="19.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50"/>
    </row>
    <row r="2" spans="1:35" ht="16.5" customHeight="1" thickBo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3"/>
    </row>
    <row r="3" spans="1:35" ht="31.5" customHeight="1" x14ac:dyDescent="0.2">
      <c r="A3" s="28" t="s">
        <v>1</v>
      </c>
      <c r="B3" s="31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8" t="s">
        <v>3</v>
      </c>
      <c r="AD3" s="61" t="s">
        <v>4</v>
      </c>
      <c r="AE3" s="32" t="s">
        <v>5</v>
      </c>
      <c r="AF3" s="55"/>
      <c r="AG3" s="55"/>
      <c r="AH3" s="55"/>
      <c r="AI3" s="64"/>
    </row>
    <row r="4" spans="1:35" ht="15.75" customHeight="1" x14ac:dyDescent="0.2">
      <c r="A4" s="28"/>
      <c r="B4" s="32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9"/>
      <c r="AD4" s="62"/>
      <c r="AE4" s="32"/>
      <c r="AF4" s="55"/>
      <c r="AG4" s="55"/>
      <c r="AH4" s="55"/>
      <c r="AI4" s="64"/>
    </row>
    <row r="5" spans="1:35" ht="13.5" customHeight="1" thickBot="1" x14ac:dyDescent="0.25">
      <c r="A5" s="28"/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9"/>
      <c r="AD5" s="62"/>
      <c r="AE5" s="56"/>
      <c r="AF5" s="57"/>
      <c r="AG5" s="57"/>
      <c r="AH5" s="57"/>
      <c r="AI5" s="65"/>
    </row>
    <row r="6" spans="1:35" ht="15.75" customHeight="1" x14ac:dyDescent="0.2">
      <c r="A6" s="28"/>
      <c r="B6" s="27" t="s">
        <v>6</v>
      </c>
      <c r="C6" s="27" t="s">
        <v>7</v>
      </c>
      <c r="D6" s="27" t="s">
        <v>8</v>
      </c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  <c r="J6" s="27" t="s">
        <v>14</v>
      </c>
      <c r="K6" s="27" t="s">
        <v>15</v>
      </c>
      <c r="L6" s="27" t="s">
        <v>23</v>
      </c>
      <c r="M6" s="27" t="s">
        <v>24</v>
      </c>
      <c r="N6" s="27" t="s">
        <v>25</v>
      </c>
      <c r="O6" s="27" t="s">
        <v>26</v>
      </c>
      <c r="P6" s="27" t="s">
        <v>27</v>
      </c>
      <c r="Q6" s="27" t="s">
        <v>28</v>
      </c>
      <c r="R6" s="27" t="s">
        <v>29</v>
      </c>
      <c r="S6" s="27" t="s">
        <v>30</v>
      </c>
      <c r="T6" s="27" t="s">
        <v>31</v>
      </c>
      <c r="U6" s="27" t="s">
        <v>32</v>
      </c>
      <c r="V6" s="27" t="s">
        <v>33</v>
      </c>
      <c r="W6" s="27" t="s">
        <v>34</v>
      </c>
      <c r="X6" s="27" t="s">
        <v>35</v>
      </c>
      <c r="Y6" s="27" t="s">
        <v>36</v>
      </c>
      <c r="Z6" s="27" t="s">
        <v>37</v>
      </c>
      <c r="AA6" s="27" t="s">
        <v>38</v>
      </c>
      <c r="AB6" s="31" t="s">
        <v>55</v>
      </c>
      <c r="AC6" s="59"/>
      <c r="AD6" s="62"/>
      <c r="AE6" s="33" t="s">
        <v>16</v>
      </c>
      <c r="AF6" s="27" t="s">
        <v>17</v>
      </c>
      <c r="AG6" s="27" t="s">
        <v>18</v>
      </c>
      <c r="AH6" s="27" t="s">
        <v>19</v>
      </c>
      <c r="AI6" s="33" t="s">
        <v>20</v>
      </c>
    </row>
    <row r="7" spans="1:35" ht="12.75" customHeight="1" thickBo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32"/>
      <c r="AC7" s="60"/>
      <c r="AD7" s="62"/>
      <c r="AE7" s="34"/>
      <c r="AF7" s="28"/>
      <c r="AG7" s="28"/>
      <c r="AH7" s="28"/>
      <c r="AI7" s="34"/>
    </row>
    <row r="8" spans="1:35" ht="21" customHeight="1" thickBot="1" x14ac:dyDescent="0.25">
      <c r="A8" s="21" t="s">
        <v>21</v>
      </c>
      <c r="B8" s="22">
        <v>3</v>
      </c>
      <c r="C8" s="22">
        <v>1</v>
      </c>
      <c r="D8" s="22">
        <v>1</v>
      </c>
      <c r="E8" s="23">
        <v>1</v>
      </c>
      <c r="F8" s="22">
        <v>2</v>
      </c>
      <c r="G8" s="22">
        <v>4</v>
      </c>
      <c r="H8" s="22">
        <v>1</v>
      </c>
      <c r="I8" s="22">
        <v>3</v>
      </c>
      <c r="J8" s="22">
        <v>1</v>
      </c>
      <c r="K8" s="22">
        <v>1</v>
      </c>
      <c r="L8" s="22">
        <v>1</v>
      </c>
      <c r="M8" s="22">
        <v>1</v>
      </c>
      <c r="N8" s="22">
        <v>1</v>
      </c>
      <c r="O8" s="23">
        <v>2</v>
      </c>
      <c r="P8" s="22">
        <v>2</v>
      </c>
      <c r="Q8" s="22">
        <v>3</v>
      </c>
      <c r="R8" s="22">
        <v>1</v>
      </c>
      <c r="S8" s="22">
        <v>3</v>
      </c>
      <c r="T8" s="22">
        <v>1</v>
      </c>
      <c r="U8" s="22">
        <v>3</v>
      </c>
      <c r="V8" s="22">
        <v>1</v>
      </c>
      <c r="W8" s="22">
        <v>2</v>
      </c>
      <c r="X8" s="22">
        <v>1</v>
      </c>
      <c r="Y8" s="22">
        <v>1</v>
      </c>
      <c r="Z8" s="22">
        <v>1</v>
      </c>
      <c r="AA8" s="24">
        <v>1</v>
      </c>
      <c r="AB8" s="24">
        <v>1</v>
      </c>
      <c r="AC8" s="21">
        <f t="shared" ref="AC8:AC44" si="0">SUM(B8:AB8)</f>
        <v>44</v>
      </c>
      <c r="AD8" s="25">
        <f>AC8/$AC$8</f>
        <v>1</v>
      </c>
      <c r="AE8" s="35"/>
      <c r="AF8" s="63"/>
      <c r="AG8" s="63"/>
      <c r="AH8" s="63"/>
      <c r="AI8" s="35"/>
    </row>
    <row r="9" spans="1:35" ht="24.95" customHeight="1" thickBot="1" x14ac:dyDescent="0.25">
      <c r="A9" s="2" t="s">
        <v>39</v>
      </c>
      <c r="B9" s="3">
        <v>2</v>
      </c>
      <c r="C9" s="4">
        <v>1</v>
      </c>
      <c r="D9" s="4">
        <v>1</v>
      </c>
      <c r="E9" s="4">
        <v>1</v>
      </c>
      <c r="F9" s="4">
        <v>1</v>
      </c>
      <c r="G9" s="4">
        <v>2</v>
      </c>
      <c r="H9" s="4">
        <v>1</v>
      </c>
      <c r="I9" s="4">
        <v>3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2</v>
      </c>
      <c r="P9" s="4">
        <v>2</v>
      </c>
      <c r="Q9" s="4">
        <v>3</v>
      </c>
      <c r="R9" s="4">
        <v>1</v>
      </c>
      <c r="S9" s="4">
        <v>3</v>
      </c>
      <c r="T9" s="4">
        <v>1</v>
      </c>
      <c r="U9" s="4">
        <v>3</v>
      </c>
      <c r="V9" s="4">
        <v>1</v>
      </c>
      <c r="W9" s="4">
        <v>2</v>
      </c>
      <c r="X9" s="4">
        <v>1</v>
      </c>
      <c r="Y9" s="4">
        <v>1</v>
      </c>
      <c r="Z9" s="4">
        <v>1</v>
      </c>
      <c r="AA9" s="4">
        <v>1</v>
      </c>
      <c r="AB9" s="5">
        <v>1</v>
      </c>
      <c r="AC9" s="26">
        <f t="shared" si="0"/>
        <v>40</v>
      </c>
      <c r="AD9" s="13">
        <f>AC9/$AC$8</f>
        <v>0.90909090909090906</v>
      </c>
      <c r="AE9" s="17" t="str">
        <f>IF(AD9&lt;0.3,"X","")</f>
        <v/>
      </c>
      <c r="AF9" s="19" t="str">
        <f t="shared" ref="AF9:AF44" si="1">IF(AND(AD9&gt;0.3,AD9&lt;=0.6),"X","")</f>
        <v/>
      </c>
      <c r="AG9" s="19" t="str">
        <f t="shared" ref="AG9:AG44" si="2">IF(AND(AD9&gt;0.6,AD9&lt;=0.75),"X","")</f>
        <v/>
      </c>
      <c r="AH9" s="15" t="str">
        <f t="shared" ref="AH9:AH44" si="3">IF(AND(AD9&gt;0.75,AD9&lt;=0.9),"X","")</f>
        <v/>
      </c>
      <c r="AI9" s="15" t="str">
        <f t="shared" ref="AI9:AI44" si="4">IF(AD9&gt;0.9,"X","")</f>
        <v>X</v>
      </c>
    </row>
    <row r="10" spans="1:35" ht="24.95" customHeight="1" thickBot="1" x14ac:dyDescent="0.25">
      <c r="A10" s="2" t="s">
        <v>40</v>
      </c>
      <c r="B10" s="6">
        <v>2</v>
      </c>
      <c r="C10" s="7">
        <v>1</v>
      </c>
      <c r="D10" s="7">
        <v>1</v>
      </c>
      <c r="E10" s="7">
        <v>1</v>
      </c>
      <c r="F10" s="7">
        <v>1</v>
      </c>
      <c r="G10" s="7">
        <v>2</v>
      </c>
      <c r="H10" s="7">
        <v>1</v>
      </c>
      <c r="I10" s="7">
        <v>3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0</v>
      </c>
      <c r="Q10" s="7">
        <v>0</v>
      </c>
      <c r="R10" s="7">
        <v>1</v>
      </c>
      <c r="S10" s="7">
        <v>3</v>
      </c>
      <c r="T10" s="7">
        <v>1</v>
      </c>
      <c r="U10" s="7">
        <v>0</v>
      </c>
      <c r="V10" s="7">
        <v>1</v>
      </c>
      <c r="W10" s="7">
        <v>0</v>
      </c>
      <c r="X10" s="7">
        <v>0</v>
      </c>
      <c r="Y10" s="7">
        <v>0</v>
      </c>
      <c r="Z10" s="7">
        <v>1</v>
      </c>
      <c r="AA10" s="7">
        <v>1</v>
      </c>
      <c r="AB10" s="8">
        <v>1</v>
      </c>
      <c r="AC10" s="26">
        <f t="shared" si="0"/>
        <v>27</v>
      </c>
      <c r="AD10" s="13">
        <f>AC10/$AC$8</f>
        <v>0.61363636363636365</v>
      </c>
      <c r="AE10" s="17" t="str">
        <f>IF(AD10&lt;0.3,"X","")</f>
        <v/>
      </c>
      <c r="AF10" s="19" t="str">
        <f t="shared" si="1"/>
        <v/>
      </c>
      <c r="AG10" s="19" t="str">
        <f t="shared" si="2"/>
        <v>X</v>
      </c>
      <c r="AH10" s="15" t="str">
        <f t="shared" si="3"/>
        <v/>
      </c>
      <c r="AI10" s="15" t="str">
        <f t="shared" si="4"/>
        <v/>
      </c>
    </row>
    <row r="11" spans="1:35" ht="24.95" customHeight="1" thickBot="1" x14ac:dyDescent="0.25">
      <c r="A11" s="2" t="s">
        <v>41</v>
      </c>
      <c r="B11" s="6">
        <v>3</v>
      </c>
      <c r="C11" s="7">
        <v>1</v>
      </c>
      <c r="D11" s="7">
        <v>1</v>
      </c>
      <c r="E11" s="7">
        <v>1</v>
      </c>
      <c r="F11" s="7">
        <v>2</v>
      </c>
      <c r="G11" s="7">
        <v>3</v>
      </c>
      <c r="H11" s="7">
        <v>1</v>
      </c>
      <c r="I11" s="7">
        <v>3</v>
      </c>
      <c r="J11" s="7">
        <v>1</v>
      </c>
      <c r="K11" s="7">
        <v>1</v>
      </c>
      <c r="L11" s="7">
        <v>1</v>
      </c>
      <c r="M11" s="7">
        <v>1</v>
      </c>
      <c r="N11" s="7">
        <v>0</v>
      </c>
      <c r="O11" s="7">
        <v>1</v>
      </c>
      <c r="P11" s="7">
        <v>2</v>
      </c>
      <c r="Q11" s="7">
        <v>2</v>
      </c>
      <c r="R11" s="7">
        <v>1</v>
      </c>
      <c r="S11" s="7">
        <v>3</v>
      </c>
      <c r="T11" s="7">
        <v>0</v>
      </c>
      <c r="U11" s="7">
        <v>1</v>
      </c>
      <c r="V11" s="7">
        <v>1</v>
      </c>
      <c r="W11" s="7">
        <v>2</v>
      </c>
      <c r="X11" s="7">
        <v>1</v>
      </c>
      <c r="Y11" s="7">
        <v>0</v>
      </c>
      <c r="Z11" s="7">
        <v>1</v>
      </c>
      <c r="AA11" s="7">
        <v>0</v>
      </c>
      <c r="AB11" s="8">
        <v>0</v>
      </c>
      <c r="AC11" s="26">
        <f t="shared" si="0"/>
        <v>34</v>
      </c>
      <c r="AD11" s="14">
        <f>AC11/$AC$8</f>
        <v>0.77272727272727271</v>
      </c>
      <c r="AE11" s="18" t="str">
        <f>IF(AD11&lt;0.3,"X","")</f>
        <v/>
      </c>
      <c r="AF11" s="20" t="str">
        <f t="shared" si="1"/>
        <v/>
      </c>
      <c r="AG11" s="20" t="str">
        <f t="shared" si="2"/>
        <v/>
      </c>
      <c r="AH11" s="16" t="str">
        <f t="shared" si="3"/>
        <v>X</v>
      </c>
      <c r="AI11" s="16" t="str">
        <f t="shared" si="4"/>
        <v/>
      </c>
    </row>
    <row r="12" spans="1:35" ht="24.95" customHeight="1" thickBot="1" x14ac:dyDescent="0.25">
      <c r="A12" s="2" t="s">
        <v>42</v>
      </c>
      <c r="B12" s="6">
        <v>2</v>
      </c>
      <c r="C12" s="7">
        <v>1</v>
      </c>
      <c r="D12" s="7">
        <v>0</v>
      </c>
      <c r="E12" s="7">
        <v>0</v>
      </c>
      <c r="F12" s="7">
        <v>1</v>
      </c>
      <c r="G12" s="7">
        <v>2</v>
      </c>
      <c r="H12" s="7">
        <v>0</v>
      </c>
      <c r="I12" s="7">
        <v>3</v>
      </c>
      <c r="J12" s="7">
        <v>1</v>
      </c>
      <c r="K12" s="7">
        <v>0</v>
      </c>
      <c r="L12" s="7">
        <v>1</v>
      </c>
      <c r="M12" s="7">
        <v>0</v>
      </c>
      <c r="N12" s="7">
        <v>1</v>
      </c>
      <c r="O12" s="7">
        <v>2</v>
      </c>
      <c r="P12" s="7">
        <v>2</v>
      </c>
      <c r="Q12" s="7">
        <v>3</v>
      </c>
      <c r="R12" s="7">
        <v>1</v>
      </c>
      <c r="S12" s="7">
        <v>3</v>
      </c>
      <c r="T12" s="7">
        <v>1</v>
      </c>
      <c r="U12" s="7">
        <v>1</v>
      </c>
      <c r="V12" s="7">
        <v>0</v>
      </c>
      <c r="W12" s="7">
        <v>2</v>
      </c>
      <c r="X12" s="7">
        <v>1</v>
      </c>
      <c r="Y12" s="7">
        <v>0</v>
      </c>
      <c r="Z12" s="7">
        <v>0</v>
      </c>
      <c r="AA12" s="7">
        <v>0</v>
      </c>
      <c r="AB12" s="8">
        <v>0</v>
      </c>
      <c r="AC12" s="26">
        <f t="shared" si="0"/>
        <v>28</v>
      </c>
      <c r="AD12" s="14">
        <f t="shared" ref="AD12:AD44" si="5">AC12/$AC$8</f>
        <v>0.63636363636363635</v>
      </c>
      <c r="AE12" s="18" t="str">
        <f t="shared" ref="AE12:AE44" si="6">IF(AD12&lt;0.3,"X","")</f>
        <v/>
      </c>
      <c r="AF12" s="20" t="str">
        <f t="shared" si="1"/>
        <v/>
      </c>
      <c r="AG12" s="20" t="str">
        <f t="shared" si="2"/>
        <v>X</v>
      </c>
      <c r="AH12" s="16" t="str">
        <f t="shared" si="3"/>
        <v/>
      </c>
      <c r="AI12" s="16" t="str">
        <f t="shared" si="4"/>
        <v/>
      </c>
    </row>
    <row r="13" spans="1:35" ht="24.95" customHeight="1" thickBot="1" x14ac:dyDescent="0.25">
      <c r="A13" s="2" t="s">
        <v>43</v>
      </c>
      <c r="B13" s="6">
        <v>3</v>
      </c>
      <c r="C13" s="7">
        <v>1</v>
      </c>
      <c r="D13" s="7">
        <v>1</v>
      </c>
      <c r="E13" s="7">
        <v>0</v>
      </c>
      <c r="F13" s="7">
        <v>0</v>
      </c>
      <c r="G13" s="7">
        <v>2</v>
      </c>
      <c r="H13" s="7">
        <v>0</v>
      </c>
      <c r="I13" s="7">
        <v>3</v>
      </c>
      <c r="J13" s="7">
        <v>1</v>
      </c>
      <c r="K13" s="7">
        <v>1</v>
      </c>
      <c r="L13" s="7">
        <v>1</v>
      </c>
      <c r="M13" s="7">
        <v>0</v>
      </c>
      <c r="N13" s="7">
        <v>0</v>
      </c>
      <c r="O13" s="7">
        <v>1</v>
      </c>
      <c r="P13" s="7">
        <v>2</v>
      </c>
      <c r="Q13" s="7">
        <v>1</v>
      </c>
      <c r="R13" s="7">
        <v>1</v>
      </c>
      <c r="S13" s="7">
        <v>3</v>
      </c>
      <c r="T13" s="7">
        <v>0</v>
      </c>
      <c r="U13" s="7">
        <v>0</v>
      </c>
      <c r="V13" s="7">
        <v>1</v>
      </c>
      <c r="W13" s="7">
        <v>1</v>
      </c>
      <c r="X13" s="7">
        <v>0</v>
      </c>
      <c r="Y13" s="7">
        <v>0</v>
      </c>
      <c r="Z13" s="7">
        <v>0</v>
      </c>
      <c r="AA13" s="7">
        <v>0</v>
      </c>
      <c r="AB13" s="8">
        <v>1</v>
      </c>
      <c r="AC13" s="26">
        <f t="shared" si="0"/>
        <v>24</v>
      </c>
      <c r="AD13" s="14">
        <f t="shared" si="5"/>
        <v>0.54545454545454541</v>
      </c>
      <c r="AE13" s="18" t="str">
        <f t="shared" si="6"/>
        <v/>
      </c>
      <c r="AF13" s="20" t="str">
        <f t="shared" si="1"/>
        <v>X</v>
      </c>
      <c r="AG13" s="20" t="str">
        <f t="shared" si="2"/>
        <v/>
      </c>
      <c r="AH13" s="16" t="str">
        <f t="shared" si="3"/>
        <v/>
      </c>
      <c r="AI13" s="16" t="str">
        <f t="shared" si="4"/>
        <v/>
      </c>
    </row>
    <row r="14" spans="1:35" ht="24.95" customHeight="1" thickBot="1" x14ac:dyDescent="0.25">
      <c r="A14" s="2" t="s">
        <v>44</v>
      </c>
      <c r="B14" s="6">
        <v>1</v>
      </c>
      <c r="C14" s="7">
        <v>0</v>
      </c>
      <c r="D14" s="7">
        <v>0</v>
      </c>
      <c r="E14" s="7">
        <v>0</v>
      </c>
      <c r="F14" s="7">
        <v>0</v>
      </c>
      <c r="G14" s="7">
        <v>4</v>
      </c>
      <c r="H14" s="7">
        <v>0</v>
      </c>
      <c r="I14" s="7">
        <v>1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2</v>
      </c>
      <c r="Q14" s="7">
        <v>2</v>
      </c>
      <c r="R14" s="7">
        <v>0</v>
      </c>
      <c r="S14" s="7">
        <v>3</v>
      </c>
      <c r="T14" s="7">
        <v>1</v>
      </c>
      <c r="U14" s="7">
        <v>3</v>
      </c>
      <c r="V14" s="7">
        <v>1</v>
      </c>
      <c r="W14" s="7">
        <v>2</v>
      </c>
      <c r="X14" s="7">
        <v>1</v>
      </c>
      <c r="Y14" s="7">
        <v>1</v>
      </c>
      <c r="Z14" s="7">
        <v>1</v>
      </c>
      <c r="AA14" s="7">
        <v>1</v>
      </c>
      <c r="AB14" s="8">
        <v>1</v>
      </c>
      <c r="AC14" s="26">
        <f t="shared" si="0"/>
        <v>27</v>
      </c>
      <c r="AD14" s="14">
        <f t="shared" si="5"/>
        <v>0.61363636363636365</v>
      </c>
      <c r="AE14" s="18" t="str">
        <f t="shared" si="6"/>
        <v/>
      </c>
      <c r="AF14" s="20" t="str">
        <f t="shared" si="1"/>
        <v/>
      </c>
      <c r="AG14" s="20" t="str">
        <f t="shared" si="2"/>
        <v>X</v>
      </c>
      <c r="AH14" s="16" t="str">
        <f t="shared" si="3"/>
        <v/>
      </c>
      <c r="AI14" s="16" t="str">
        <f t="shared" si="4"/>
        <v/>
      </c>
    </row>
    <row r="15" spans="1:35" ht="24.95" customHeight="1" thickBot="1" x14ac:dyDescent="0.25">
      <c r="A15" s="2" t="s">
        <v>45</v>
      </c>
      <c r="B15" s="6">
        <v>1</v>
      </c>
      <c r="C15" s="7">
        <v>1</v>
      </c>
      <c r="D15" s="7">
        <v>1</v>
      </c>
      <c r="E15" s="7">
        <v>0</v>
      </c>
      <c r="F15" s="7">
        <v>0</v>
      </c>
      <c r="G15" s="7">
        <v>4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1</v>
      </c>
      <c r="S15" s="7">
        <v>2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1</v>
      </c>
      <c r="Z15" s="7">
        <v>0</v>
      </c>
      <c r="AA15" s="7">
        <v>0</v>
      </c>
      <c r="AB15" s="8">
        <v>1</v>
      </c>
      <c r="AC15" s="26">
        <f t="shared" si="0"/>
        <v>14</v>
      </c>
      <c r="AD15" s="14">
        <f t="shared" si="5"/>
        <v>0.31818181818181818</v>
      </c>
      <c r="AE15" s="18" t="str">
        <f t="shared" si="6"/>
        <v/>
      </c>
      <c r="AF15" s="20" t="str">
        <f t="shared" si="1"/>
        <v>X</v>
      </c>
      <c r="AG15" s="20" t="str">
        <f t="shared" si="2"/>
        <v/>
      </c>
      <c r="AH15" s="16" t="str">
        <f t="shared" si="3"/>
        <v/>
      </c>
      <c r="AI15" s="16" t="str">
        <f t="shared" si="4"/>
        <v/>
      </c>
    </row>
    <row r="16" spans="1:35" ht="24.95" customHeight="1" thickBot="1" x14ac:dyDescent="0.25">
      <c r="A16" s="2" t="s">
        <v>46</v>
      </c>
      <c r="B16" s="6">
        <v>0</v>
      </c>
      <c r="C16" s="7">
        <v>0</v>
      </c>
      <c r="D16" s="7">
        <v>0</v>
      </c>
      <c r="E16" s="7">
        <v>1</v>
      </c>
      <c r="F16" s="7">
        <v>1</v>
      </c>
      <c r="G16" s="7">
        <v>4</v>
      </c>
      <c r="H16" s="7">
        <v>0</v>
      </c>
      <c r="I16" s="7">
        <v>3</v>
      </c>
      <c r="J16" s="7">
        <v>2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1</v>
      </c>
      <c r="Q16" s="7">
        <v>2</v>
      </c>
      <c r="R16" s="7">
        <v>1</v>
      </c>
      <c r="S16" s="7">
        <v>3</v>
      </c>
      <c r="T16" s="7">
        <v>1</v>
      </c>
      <c r="U16" s="7">
        <v>3</v>
      </c>
      <c r="V16" s="7">
        <v>1</v>
      </c>
      <c r="W16" s="7">
        <v>1</v>
      </c>
      <c r="X16" s="7">
        <v>1</v>
      </c>
      <c r="Y16" s="7">
        <v>1</v>
      </c>
      <c r="Z16" s="7">
        <v>0</v>
      </c>
      <c r="AA16" s="7">
        <v>0</v>
      </c>
      <c r="AB16" s="8">
        <v>0</v>
      </c>
      <c r="AC16" s="26">
        <f t="shared" si="0"/>
        <v>27</v>
      </c>
      <c r="AD16" s="14">
        <f t="shared" si="5"/>
        <v>0.61363636363636365</v>
      </c>
      <c r="AE16" s="18" t="str">
        <f t="shared" si="6"/>
        <v/>
      </c>
      <c r="AF16" s="20" t="str">
        <f t="shared" si="1"/>
        <v/>
      </c>
      <c r="AG16" s="20" t="str">
        <f t="shared" si="2"/>
        <v>X</v>
      </c>
      <c r="AH16" s="16" t="str">
        <f t="shared" si="3"/>
        <v/>
      </c>
      <c r="AI16" s="16" t="str">
        <f t="shared" si="4"/>
        <v/>
      </c>
    </row>
    <row r="17" spans="1:35" ht="24.95" customHeight="1" thickBot="1" x14ac:dyDescent="0.25">
      <c r="A17" s="2" t="s">
        <v>47</v>
      </c>
      <c r="B17" s="6">
        <v>2</v>
      </c>
      <c r="C17" s="7">
        <v>1</v>
      </c>
      <c r="D17" s="7">
        <v>1</v>
      </c>
      <c r="E17" s="7">
        <v>0</v>
      </c>
      <c r="F17" s="7">
        <v>0</v>
      </c>
      <c r="G17" s="7">
        <v>2</v>
      </c>
      <c r="H17" s="7">
        <v>0</v>
      </c>
      <c r="I17" s="7">
        <v>3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1</v>
      </c>
      <c r="Q17" s="7">
        <v>1</v>
      </c>
      <c r="R17" s="7">
        <v>1</v>
      </c>
      <c r="S17" s="7">
        <v>2</v>
      </c>
      <c r="T17" s="7">
        <v>0</v>
      </c>
      <c r="U17" s="7">
        <v>0</v>
      </c>
      <c r="V17" s="7">
        <v>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8">
        <v>1</v>
      </c>
      <c r="AC17" s="26">
        <f t="shared" si="0"/>
        <v>18</v>
      </c>
      <c r="AD17" s="14">
        <f t="shared" si="5"/>
        <v>0.40909090909090912</v>
      </c>
      <c r="AE17" s="18" t="str">
        <f t="shared" si="6"/>
        <v/>
      </c>
      <c r="AF17" s="20" t="str">
        <f t="shared" si="1"/>
        <v>X</v>
      </c>
      <c r="AG17" s="20" t="str">
        <f t="shared" si="2"/>
        <v/>
      </c>
      <c r="AH17" s="16" t="str">
        <f t="shared" si="3"/>
        <v/>
      </c>
      <c r="AI17" s="16" t="str">
        <f t="shared" si="4"/>
        <v/>
      </c>
    </row>
    <row r="18" spans="1:35" ht="24.95" customHeight="1" thickBot="1" x14ac:dyDescent="0.25">
      <c r="A18" s="2" t="s">
        <v>48</v>
      </c>
      <c r="B18" s="6">
        <v>3</v>
      </c>
      <c r="C18" s="7">
        <v>1</v>
      </c>
      <c r="D18" s="7">
        <v>0</v>
      </c>
      <c r="E18" s="7">
        <v>1</v>
      </c>
      <c r="F18" s="7">
        <v>2</v>
      </c>
      <c r="G18" s="7">
        <v>1</v>
      </c>
      <c r="H18" s="7">
        <v>0</v>
      </c>
      <c r="I18" s="7">
        <v>0</v>
      </c>
      <c r="J18" s="7">
        <v>1</v>
      </c>
      <c r="K18" s="7">
        <v>0</v>
      </c>
      <c r="L18" s="7">
        <v>1</v>
      </c>
      <c r="M18" s="7">
        <v>0</v>
      </c>
      <c r="N18" s="7">
        <v>0</v>
      </c>
      <c r="O18" s="7">
        <v>2</v>
      </c>
      <c r="P18" s="7">
        <v>2</v>
      </c>
      <c r="Q18" s="7">
        <v>0</v>
      </c>
      <c r="R18" s="7">
        <v>1</v>
      </c>
      <c r="S18" s="7">
        <v>3</v>
      </c>
      <c r="T18" s="7">
        <v>1</v>
      </c>
      <c r="U18" s="7">
        <v>0</v>
      </c>
      <c r="V18" s="7">
        <v>1</v>
      </c>
      <c r="W18" s="7">
        <v>0</v>
      </c>
      <c r="X18" s="7">
        <v>1</v>
      </c>
      <c r="Y18" s="7">
        <v>0</v>
      </c>
      <c r="Z18" s="7">
        <v>1</v>
      </c>
      <c r="AA18" s="7">
        <v>1</v>
      </c>
      <c r="AB18" s="8">
        <v>1</v>
      </c>
      <c r="AC18" s="26">
        <f t="shared" si="0"/>
        <v>24</v>
      </c>
      <c r="AD18" s="14">
        <f t="shared" ref="AD18:AD27" si="7">AC18/$AC$8</f>
        <v>0.54545454545454541</v>
      </c>
      <c r="AE18" s="18" t="str">
        <f t="shared" ref="AE18:AE27" si="8">IF(AD18&lt;0.3,"X","")</f>
        <v/>
      </c>
      <c r="AF18" s="20" t="str">
        <f t="shared" si="1"/>
        <v>X</v>
      </c>
      <c r="AG18" s="20" t="str">
        <f t="shared" si="2"/>
        <v/>
      </c>
      <c r="AH18" s="16" t="str">
        <f t="shared" si="3"/>
        <v/>
      </c>
      <c r="AI18" s="16" t="str">
        <f t="shared" si="4"/>
        <v/>
      </c>
    </row>
    <row r="19" spans="1:35" ht="24.95" customHeight="1" thickBot="1" x14ac:dyDescent="0.25">
      <c r="A19" s="2" t="s">
        <v>49</v>
      </c>
      <c r="B19" s="6">
        <v>0</v>
      </c>
      <c r="C19" s="7">
        <v>0</v>
      </c>
      <c r="D19" s="7">
        <v>0</v>
      </c>
      <c r="E19" s="7">
        <v>1</v>
      </c>
      <c r="F19" s="7">
        <v>2</v>
      </c>
      <c r="G19" s="7">
        <v>2</v>
      </c>
      <c r="H19" s="7">
        <v>0</v>
      </c>
      <c r="I19" s="7">
        <v>3</v>
      </c>
      <c r="J19" s="7">
        <v>0</v>
      </c>
      <c r="K19" s="7">
        <v>0</v>
      </c>
      <c r="L19" s="7">
        <v>1</v>
      </c>
      <c r="M19" s="7">
        <v>0</v>
      </c>
      <c r="N19" s="7">
        <v>1</v>
      </c>
      <c r="O19" s="7">
        <v>2</v>
      </c>
      <c r="P19" s="7">
        <v>2</v>
      </c>
      <c r="Q19" s="7">
        <v>0</v>
      </c>
      <c r="R19" s="7">
        <v>1</v>
      </c>
      <c r="S19" s="7">
        <v>3</v>
      </c>
      <c r="T19" s="7">
        <v>1</v>
      </c>
      <c r="U19" s="7">
        <v>3</v>
      </c>
      <c r="V19" s="7">
        <v>1</v>
      </c>
      <c r="W19" s="7">
        <v>2</v>
      </c>
      <c r="X19" s="7">
        <v>1</v>
      </c>
      <c r="Y19" s="7">
        <v>1</v>
      </c>
      <c r="Z19" s="7">
        <v>1</v>
      </c>
      <c r="AA19" s="7">
        <v>1</v>
      </c>
      <c r="AB19" s="8">
        <v>1</v>
      </c>
      <c r="AC19" s="26">
        <f t="shared" si="0"/>
        <v>30</v>
      </c>
      <c r="AD19" s="14">
        <f t="shared" si="7"/>
        <v>0.68181818181818177</v>
      </c>
      <c r="AE19" s="18" t="str">
        <f t="shared" si="8"/>
        <v/>
      </c>
      <c r="AF19" s="20" t="str">
        <f t="shared" si="1"/>
        <v/>
      </c>
      <c r="AG19" s="20" t="str">
        <f t="shared" si="2"/>
        <v>X</v>
      </c>
      <c r="AH19" s="16" t="str">
        <f t="shared" si="3"/>
        <v/>
      </c>
      <c r="AI19" s="16" t="str">
        <f t="shared" si="4"/>
        <v/>
      </c>
    </row>
    <row r="20" spans="1:35" ht="24.95" customHeight="1" thickBot="1" x14ac:dyDescent="0.25">
      <c r="A20" s="2" t="s">
        <v>50</v>
      </c>
      <c r="B20" s="6">
        <v>3</v>
      </c>
      <c r="C20" s="7">
        <v>1</v>
      </c>
      <c r="D20" s="7">
        <v>1</v>
      </c>
      <c r="E20" s="7">
        <v>0</v>
      </c>
      <c r="F20" s="7">
        <v>1</v>
      </c>
      <c r="G20" s="7">
        <v>1</v>
      </c>
      <c r="H20" s="7">
        <v>0</v>
      </c>
      <c r="I20" s="7">
        <v>3</v>
      </c>
      <c r="J20" s="7">
        <v>0</v>
      </c>
      <c r="K20" s="7">
        <v>0</v>
      </c>
      <c r="L20" s="7">
        <v>1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0</v>
      </c>
      <c r="U20" s="7">
        <v>0</v>
      </c>
      <c r="V20" s="7">
        <v>1</v>
      </c>
      <c r="W20" s="7">
        <v>0</v>
      </c>
      <c r="X20" s="7">
        <v>0</v>
      </c>
      <c r="Y20" s="7">
        <v>1</v>
      </c>
      <c r="Z20" s="7">
        <v>1</v>
      </c>
      <c r="AA20" s="7">
        <v>1</v>
      </c>
      <c r="AB20" s="8">
        <v>1</v>
      </c>
      <c r="AC20" s="26">
        <f t="shared" si="0"/>
        <v>18</v>
      </c>
      <c r="AD20" s="14">
        <f t="shared" si="7"/>
        <v>0.40909090909090912</v>
      </c>
      <c r="AE20" s="18" t="str">
        <f t="shared" si="8"/>
        <v/>
      </c>
      <c r="AF20" s="20" t="str">
        <f t="shared" si="1"/>
        <v>X</v>
      </c>
      <c r="AG20" s="20" t="str">
        <f t="shared" si="2"/>
        <v/>
      </c>
      <c r="AH20" s="16" t="str">
        <f t="shared" si="3"/>
        <v/>
      </c>
      <c r="AI20" s="16" t="str">
        <f t="shared" si="4"/>
        <v/>
      </c>
    </row>
    <row r="21" spans="1:35" ht="24.95" customHeight="1" thickBot="1" x14ac:dyDescent="0.25">
      <c r="A21" s="2" t="s">
        <v>51</v>
      </c>
      <c r="B21" s="6">
        <v>3</v>
      </c>
      <c r="C21" s="7">
        <v>0</v>
      </c>
      <c r="D21" s="7">
        <v>0</v>
      </c>
      <c r="E21" s="7">
        <v>1</v>
      </c>
      <c r="F21" s="7">
        <v>1</v>
      </c>
      <c r="G21" s="9">
        <v>3</v>
      </c>
      <c r="H21" s="9">
        <v>0</v>
      </c>
      <c r="I21" s="9">
        <v>3</v>
      </c>
      <c r="J21" s="9">
        <v>0</v>
      </c>
      <c r="K21" s="9">
        <v>0</v>
      </c>
      <c r="L21" s="7">
        <v>0</v>
      </c>
      <c r="M21" s="7">
        <v>0</v>
      </c>
      <c r="N21" s="7">
        <v>1</v>
      </c>
      <c r="O21" s="7">
        <v>0</v>
      </c>
      <c r="P21" s="7">
        <v>0</v>
      </c>
      <c r="Q21" s="7">
        <v>1</v>
      </c>
      <c r="R21" s="7">
        <v>0</v>
      </c>
      <c r="S21" s="7">
        <v>3</v>
      </c>
      <c r="T21" s="7">
        <v>0</v>
      </c>
      <c r="U21" s="7">
        <v>0</v>
      </c>
      <c r="V21" s="7">
        <v>0</v>
      </c>
      <c r="W21" s="7">
        <v>1</v>
      </c>
      <c r="X21" s="7">
        <v>0</v>
      </c>
      <c r="Y21" s="7">
        <v>0</v>
      </c>
      <c r="Z21" s="7">
        <v>1</v>
      </c>
      <c r="AA21" s="7">
        <v>0</v>
      </c>
      <c r="AB21" s="8">
        <v>0</v>
      </c>
      <c r="AC21" s="26">
        <f t="shared" si="0"/>
        <v>18</v>
      </c>
      <c r="AD21" s="14">
        <f t="shared" si="7"/>
        <v>0.40909090909090912</v>
      </c>
      <c r="AE21" s="18" t="str">
        <f t="shared" si="8"/>
        <v/>
      </c>
      <c r="AF21" s="20" t="str">
        <f>IF(AND(AD21&gt;0.3,AD21&lt;=0.6),"X","")</f>
        <v>X</v>
      </c>
      <c r="AG21" s="20" t="str">
        <f>IF(AND(AD21&gt;0.6,AD21&lt;=0.75),"X","")</f>
        <v/>
      </c>
      <c r="AH21" s="16" t="str">
        <f>IF(AND(AD21&gt;0.75,AD21&lt;=0.9),"X","")</f>
        <v/>
      </c>
      <c r="AI21" s="16" t="str">
        <f>IF(AD21&gt;0.9,"X","")</f>
        <v/>
      </c>
    </row>
    <row r="22" spans="1:35" ht="24.95" customHeight="1" thickBot="1" x14ac:dyDescent="0.25">
      <c r="A22" s="2" t="s">
        <v>56</v>
      </c>
      <c r="B22" s="6">
        <v>0</v>
      </c>
      <c r="C22" s="7">
        <v>0</v>
      </c>
      <c r="D22" s="7">
        <v>0</v>
      </c>
      <c r="E22" s="7">
        <v>0</v>
      </c>
      <c r="F22" s="7">
        <v>1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1</v>
      </c>
      <c r="N22" s="7">
        <v>1</v>
      </c>
      <c r="O22" s="7">
        <v>2</v>
      </c>
      <c r="P22" s="7">
        <v>2</v>
      </c>
      <c r="Q22" s="7">
        <v>1</v>
      </c>
      <c r="R22" s="7">
        <v>1</v>
      </c>
      <c r="S22" s="7">
        <v>3</v>
      </c>
      <c r="T22" s="7">
        <v>1</v>
      </c>
      <c r="U22" s="7">
        <v>3</v>
      </c>
      <c r="V22" s="7">
        <v>1</v>
      </c>
      <c r="W22" s="7">
        <v>2</v>
      </c>
      <c r="X22" s="7">
        <v>1</v>
      </c>
      <c r="Y22" s="7">
        <v>1</v>
      </c>
      <c r="Z22" s="7">
        <v>1</v>
      </c>
      <c r="AA22" s="7">
        <v>1</v>
      </c>
      <c r="AB22" s="8">
        <v>1</v>
      </c>
      <c r="AC22" s="26">
        <f t="shared" si="0"/>
        <v>27</v>
      </c>
      <c r="AD22" s="14">
        <f t="shared" si="7"/>
        <v>0.61363636363636365</v>
      </c>
      <c r="AE22" s="18" t="str">
        <f t="shared" si="8"/>
        <v/>
      </c>
      <c r="AF22" s="20" t="str">
        <f>IF(AND(AD22&gt;0.3,AD22&lt;=0.6),"X","")</f>
        <v/>
      </c>
      <c r="AG22" s="20" t="str">
        <f>IF(AND(AD22&gt;0.6,AD22&lt;=0.75),"X","")</f>
        <v>X</v>
      </c>
      <c r="AH22" s="16" t="str">
        <f>IF(AND(AD22&gt;0.75,AD22&lt;=0.9),"X","")</f>
        <v/>
      </c>
      <c r="AI22" s="16" t="str">
        <f>IF(AD22&gt;0.9,"X","")</f>
        <v/>
      </c>
    </row>
    <row r="23" spans="1:35" ht="24.95" customHeight="1" thickBot="1" x14ac:dyDescent="0.25">
      <c r="A23" s="2" t="s">
        <v>52</v>
      </c>
      <c r="B23" s="6">
        <v>2</v>
      </c>
      <c r="C23" s="7">
        <v>0</v>
      </c>
      <c r="D23" s="7">
        <v>0</v>
      </c>
      <c r="E23" s="7">
        <v>0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1</v>
      </c>
      <c r="Q23" s="7">
        <v>0</v>
      </c>
      <c r="R23" s="7">
        <v>1</v>
      </c>
      <c r="S23" s="7">
        <v>1</v>
      </c>
      <c r="T23" s="7">
        <v>1</v>
      </c>
      <c r="U23" s="7">
        <v>0</v>
      </c>
      <c r="V23" s="7">
        <v>1</v>
      </c>
      <c r="W23" s="7">
        <v>0</v>
      </c>
      <c r="X23" s="7">
        <v>0</v>
      </c>
      <c r="Y23" s="7">
        <v>0</v>
      </c>
      <c r="Z23" s="7">
        <v>1</v>
      </c>
      <c r="AA23" s="7">
        <v>0</v>
      </c>
      <c r="AB23" s="8">
        <v>0</v>
      </c>
      <c r="AC23" s="26">
        <f t="shared" si="0"/>
        <v>12</v>
      </c>
      <c r="AD23" s="14">
        <f t="shared" si="7"/>
        <v>0.27272727272727271</v>
      </c>
      <c r="AE23" s="18" t="str">
        <f t="shared" si="8"/>
        <v>X</v>
      </c>
      <c r="AF23" s="20" t="str">
        <f t="shared" si="1"/>
        <v/>
      </c>
      <c r="AG23" s="20" t="str">
        <f t="shared" si="2"/>
        <v/>
      </c>
      <c r="AH23" s="16" t="str">
        <f t="shared" si="3"/>
        <v/>
      </c>
      <c r="AI23" s="16" t="str">
        <f t="shared" si="4"/>
        <v/>
      </c>
    </row>
    <row r="24" spans="1:35" ht="24.95" customHeight="1" thickBot="1" x14ac:dyDescent="0.25">
      <c r="A24" s="2" t="s">
        <v>53</v>
      </c>
      <c r="B24" s="6">
        <v>2</v>
      </c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>
        <v>0</v>
      </c>
      <c r="I24" s="7">
        <v>3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1</v>
      </c>
      <c r="R24" s="7">
        <v>1</v>
      </c>
      <c r="S24" s="7">
        <v>3</v>
      </c>
      <c r="T24" s="7">
        <v>0</v>
      </c>
      <c r="U24" s="7">
        <v>0</v>
      </c>
      <c r="V24" s="7">
        <v>0</v>
      </c>
      <c r="W24" s="7">
        <v>2</v>
      </c>
      <c r="X24" s="7">
        <v>0</v>
      </c>
      <c r="Y24" s="7">
        <v>1</v>
      </c>
      <c r="Z24" s="7">
        <v>1</v>
      </c>
      <c r="AA24" s="7">
        <v>1</v>
      </c>
      <c r="AB24" s="8">
        <v>1</v>
      </c>
      <c r="AC24" s="26">
        <f t="shared" si="0"/>
        <v>23</v>
      </c>
      <c r="AD24" s="14">
        <f t="shared" si="7"/>
        <v>0.52272727272727271</v>
      </c>
      <c r="AE24" s="18" t="str">
        <f t="shared" si="8"/>
        <v/>
      </c>
      <c r="AF24" s="20" t="str">
        <f t="shared" si="1"/>
        <v>X</v>
      </c>
      <c r="AG24" s="20" t="str">
        <f t="shared" si="2"/>
        <v/>
      </c>
      <c r="AH24" s="16" t="str">
        <f t="shared" si="3"/>
        <v/>
      </c>
      <c r="AI24" s="16" t="str">
        <f t="shared" si="4"/>
        <v/>
      </c>
    </row>
    <row r="25" spans="1:35" ht="24.95" customHeight="1" thickBot="1" x14ac:dyDescent="0.25">
      <c r="A25" s="2" t="s">
        <v>45</v>
      </c>
      <c r="B25" s="6">
        <v>1</v>
      </c>
      <c r="C25" s="7">
        <v>1</v>
      </c>
      <c r="D25" s="7">
        <v>1</v>
      </c>
      <c r="E25" s="7">
        <v>0</v>
      </c>
      <c r="F25" s="7">
        <v>0</v>
      </c>
      <c r="G25" s="7">
        <v>4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1</v>
      </c>
      <c r="S25" s="7">
        <v>2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1</v>
      </c>
      <c r="Z25" s="7">
        <v>0</v>
      </c>
      <c r="AA25" s="7">
        <v>0</v>
      </c>
      <c r="AB25" s="8">
        <v>1</v>
      </c>
      <c r="AC25" s="26">
        <f t="shared" ref="AC25:AC34" si="9">SUM(B25:AB25)</f>
        <v>14</v>
      </c>
      <c r="AD25" s="14">
        <f t="shared" si="7"/>
        <v>0.31818181818181818</v>
      </c>
      <c r="AE25" s="18" t="str">
        <f t="shared" si="8"/>
        <v/>
      </c>
      <c r="AF25" s="20" t="str">
        <f t="shared" ref="AF25:AF30" si="10">IF(AND(AD25&gt;0.3,AD25&lt;=0.6),"X","")</f>
        <v>X</v>
      </c>
      <c r="AG25" s="20" t="str">
        <f t="shared" ref="AG25:AG30" si="11">IF(AND(AD25&gt;0.6,AD25&lt;=0.75),"X","")</f>
        <v/>
      </c>
      <c r="AH25" s="16" t="str">
        <f t="shared" ref="AH25:AH30" si="12">IF(AND(AD25&gt;0.75,AD25&lt;=0.9),"X","")</f>
        <v/>
      </c>
      <c r="AI25" s="16" t="str">
        <f t="shared" ref="AI25:AI30" si="13">IF(AD25&gt;0.9,"X","")</f>
        <v/>
      </c>
    </row>
    <row r="26" spans="1:35" ht="24.95" customHeight="1" thickBot="1" x14ac:dyDescent="0.25">
      <c r="A26" s="2" t="s">
        <v>46</v>
      </c>
      <c r="B26" s="6">
        <v>0</v>
      </c>
      <c r="C26" s="7">
        <v>0</v>
      </c>
      <c r="D26" s="7">
        <v>0</v>
      </c>
      <c r="E26" s="7">
        <v>1</v>
      </c>
      <c r="F26" s="7">
        <v>1</v>
      </c>
      <c r="G26" s="7">
        <v>4</v>
      </c>
      <c r="H26" s="7">
        <v>0</v>
      </c>
      <c r="I26" s="7">
        <v>3</v>
      </c>
      <c r="J26" s="7">
        <v>2</v>
      </c>
      <c r="K26" s="7">
        <v>0</v>
      </c>
      <c r="L26" s="7">
        <v>1</v>
      </c>
      <c r="M26" s="7">
        <v>0</v>
      </c>
      <c r="N26" s="7">
        <v>0</v>
      </c>
      <c r="O26" s="7">
        <v>2</v>
      </c>
      <c r="P26" s="7">
        <v>2</v>
      </c>
      <c r="Q26" s="7">
        <v>3</v>
      </c>
      <c r="R26" s="7">
        <v>1</v>
      </c>
      <c r="S26" s="7">
        <v>3</v>
      </c>
      <c r="T26" s="7">
        <v>1</v>
      </c>
      <c r="U26" s="7">
        <v>3</v>
      </c>
      <c r="V26" s="7">
        <v>1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8">
        <v>0</v>
      </c>
      <c r="AC26" s="26">
        <f t="shared" si="9"/>
        <v>28</v>
      </c>
      <c r="AD26" s="14">
        <f t="shared" si="7"/>
        <v>0.63636363636363635</v>
      </c>
      <c r="AE26" s="18" t="str">
        <f t="shared" si="8"/>
        <v/>
      </c>
      <c r="AF26" s="20" t="str">
        <f t="shared" si="10"/>
        <v/>
      </c>
      <c r="AG26" s="20" t="str">
        <f t="shared" si="11"/>
        <v>X</v>
      </c>
      <c r="AH26" s="16" t="str">
        <f t="shared" si="12"/>
        <v/>
      </c>
      <c r="AI26" s="16" t="str">
        <f t="shared" si="13"/>
        <v/>
      </c>
    </row>
    <row r="27" spans="1:35" ht="24.95" customHeight="1" thickBot="1" x14ac:dyDescent="0.25">
      <c r="A27" s="2" t="s">
        <v>47</v>
      </c>
      <c r="B27" s="6">
        <v>2</v>
      </c>
      <c r="C27" s="7">
        <v>1</v>
      </c>
      <c r="D27" s="7">
        <v>1</v>
      </c>
      <c r="E27" s="7">
        <v>0</v>
      </c>
      <c r="F27" s="7">
        <v>0</v>
      </c>
      <c r="G27" s="7">
        <v>2</v>
      </c>
      <c r="H27" s="7">
        <v>0</v>
      </c>
      <c r="I27" s="7">
        <v>3</v>
      </c>
      <c r="J27" s="7">
        <v>0</v>
      </c>
      <c r="K27" s="7">
        <v>0</v>
      </c>
      <c r="L27" s="7">
        <v>0</v>
      </c>
      <c r="M27" s="7">
        <v>1</v>
      </c>
      <c r="N27" s="7">
        <v>1</v>
      </c>
      <c r="O27" s="7">
        <v>0</v>
      </c>
      <c r="P27" s="7">
        <v>1</v>
      </c>
      <c r="Q27" s="7">
        <v>1</v>
      </c>
      <c r="R27" s="7">
        <v>1</v>
      </c>
      <c r="S27" s="7">
        <v>2</v>
      </c>
      <c r="T27" s="7">
        <v>0</v>
      </c>
      <c r="U27" s="7">
        <v>0</v>
      </c>
      <c r="V27" s="7">
        <v>1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8">
        <v>1</v>
      </c>
      <c r="AC27" s="26">
        <f t="shared" si="9"/>
        <v>18</v>
      </c>
      <c r="AD27" s="14">
        <f t="shared" si="7"/>
        <v>0.40909090909090912</v>
      </c>
      <c r="AE27" s="18" t="str">
        <f t="shared" si="8"/>
        <v/>
      </c>
      <c r="AF27" s="20" t="str">
        <f t="shared" si="10"/>
        <v>X</v>
      </c>
      <c r="AG27" s="20" t="str">
        <f t="shared" si="11"/>
        <v/>
      </c>
      <c r="AH27" s="16" t="str">
        <f t="shared" si="12"/>
        <v/>
      </c>
      <c r="AI27" s="16" t="str">
        <f t="shared" si="13"/>
        <v/>
      </c>
    </row>
    <row r="28" spans="1:35" ht="24.95" customHeight="1" thickBot="1" x14ac:dyDescent="0.25">
      <c r="A28" s="2" t="s">
        <v>48</v>
      </c>
      <c r="B28" s="6">
        <v>3</v>
      </c>
      <c r="C28" s="7">
        <v>1</v>
      </c>
      <c r="D28" s="7">
        <v>0</v>
      </c>
      <c r="E28" s="7">
        <v>1</v>
      </c>
      <c r="F28" s="7">
        <v>2</v>
      </c>
      <c r="G28" s="7">
        <v>1</v>
      </c>
      <c r="H28" s="7">
        <v>0</v>
      </c>
      <c r="I28" s="7">
        <v>0</v>
      </c>
      <c r="J28" s="7">
        <v>1</v>
      </c>
      <c r="K28" s="7">
        <v>0</v>
      </c>
      <c r="L28" s="7">
        <v>1</v>
      </c>
      <c r="M28" s="7">
        <v>0</v>
      </c>
      <c r="N28" s="7">
        <v>0</v>
      </c>
      <c r="O28" s="7">
        <v>2</v>
      </c>
      <c r="P28" s="7">
        <v>2</v>
      </c>
      <c r="Q28" s="7">
        <v>0</v>
      </c>
      <c r="R28" s="7">
        <v>1</v>
      </c>
      <c r="S28" s="7">
        <v>3</v>
      </c>
      <c r="T28" s="7">
        <v>1</v>
      </c>
      <c r="U28" s="7">
        <v>0</v>
      </c>
      <c r="V28" s="7">
        <v>1</v>
      </c>
      <c r="W28" s="7">
        <v>0</v>
      </c>
      <c r="X28" s="7">
        <v>1</v>
      </c>
      <c r="Y28" s="7">
        <v>0</v>
      </c>
      <c r="Z28" s="7">
        <v>1</v>
      </c>
      <c r="AA28" s="7">
        <v>1</v>
      </c>
      <c r="AB28" s="8">
        <v>1</v>
      </c>
      <c r="AC28" s="26">
        <f t="shared" si="9"/>
        <v>24</v>
      </c>
      <c r="AD28" s="14">
        <f t="shared" ref="AD28:AD37" si="14">AC28/$AC$8</f>
        <v>0.54545454545454541</v>
      </c>
      <c r="AE28" s="18" t="str">
        <f t="shared" ref="AE28:AE37" si="15">IF(AD28&lt;0.3,"X","")</f>
        <v/>
      </c>
      <c r="AF28" s="20" t="str">
        <f t="shared" si="10"/>
        <v>X</v>
      </c>
      <c r="AG28" s="20" t="str">
        <f t="shared" si="11"/>
        <v/>
      </c>
      <c r="AH28" s="16" t="str">
        <f t="shared" si="12"/>
        <v/>
      </c>
      <c r="AI28" s="16" t="str">
        <f t="shared" si="13"/>
        <v/>
      </c>
    </row>
    <row r="29" spans="1:35" ht="24.95" customHeight="1" thickBot="1" x14ac:dyDescent="0.25">
      <c r="A29" s="2" t="s">
        <v>49</v>
      </c>
      <c r="B29" s="6">
        <v>1</v>
      </c>
      <c r="C29" s="7">
        <v>1</v>
      </c>
      <c r="D29" s="7">
        <v>1</v>
      </c>
      <c r="E29" s="7">
        <v>1</v>
      </c>
      <c r="F29" s="7">
        <v>2</v>
      </c>
      <c r="G29" s="7">
        <v>2</v>
      </c>
      <c r="H29" s="7">
        <v>1</v>
      </c>
      <c r="I29" s="7">
        <v>3</v>
      </c>
      <c r="J29" s="7">
        <v>1</v>
      </c>
      <c r="K29" s="7">
        <v>1</v>
      </c>
      <c r="L29" s="7">
        <v>1</v>
      </c>
      <c r="M29" s="7">
        <v>1</v>
      </c>
      <c r="N29" s="7">
        <v>1</v>
      </c>
      <c r="O29" s="7">
        <v>2</v>
      </c>
      <c r="P29" s="7">
        <v>2</v>
      </c>
      <c r="Q29" s="7">
        <v>3</v>
      </c>
      <c r="R29" s="7">
        <v>1</v>
      </c>
      <c r="S29" s="7">
        <v>3</v>
      </c>
      <c r="T29" s="7">
        <v>1</v>
      </c>
      <c r="U29" s="7">
        <v>1</v>
      </c>
      <c r="V29" s="7">
        <v>1</v>
      </c>
      <c r="W29" s="7">
        <v>2</v>
      </c>
      <c r="X29" s="7">
        <v>1</v>
      </c>
      <c r="Y29" s="7">
        <v>1</v>
      </c>
      <c r="Z29" s="7">
        <v>1</v>
      </c>
      <c r="AA29" s="7">
        <v>0</v>
      </c>
      <c r="AB29" s="8">
        <v>0</v>
      </c>
      <c r="AC29" s="26">
        <f t="shared" si="9"/>
        <v>36</v>
      </c>
      <c r="AD29" s="14">
        <f t="shared" si="14"/>
        <v>0.81818181818181823</v>
      </c>
      <c r="AE29" s="18" t="str">
        <f t="shared" si="15"/>
        <v/>
      </c>
      <c r="AF29" s="20" t="str">
        <f t="shared" si="10"/>
        <v/>
      </c>
      <c r="AG29" s="20" t="str">
        <f t="shared" si="11"/>
        <v/>
      </c>
      <c r="AH29" s="16" t="str">
        <f t="shared" si="12"/>
        <v>X</v>
      </c>
      <c r="AI29" s="16" t="str">
        <f t="shared" si="13"/>
        <v/>
      </c>
    </row>
    <row r="30" spans="1:35" ht="24.95" customHeight="1" thickBot="1" x14ac:dyDescent="0.25">
      <c r="A30" s="2" t="s">
        <v>50</v>
      </c>
      <c r="B30" s="6">
        <v>3</v>
      </c>
      <c r="C30" s="7">
        <v>1</v>
      </c>
      <c r="D30" s="7">
        <v>1</v>
      </c>
      <c r="E30" s="7">
        <v>0</v>
      </c>
      <c r="F30" s="7">
        <v>1</v>
      </c>
      <c r="G30" s="7">
        <v>1</v>
      </c>
      <c r="H30" s="7">
        <v>0</v>
      </c>
      <c r="I30" s="7">
        <v>3</v>
      </c>
      <c r="J30" s="7">
        <v>0</v>
      </c>
      <c r="K30" s="7">
        <v>0</v>
      </c>
      <c r="L30" s="7">
        <v>1</v>
      </c>
      <c r="M30" s="7">
        <v>0</v>
      </c>
      <c r="N30" s="7">
        <v>1</v>
      </c>
      <c r="O30" s="7">
        <v>0</v>
      </c>
      <c r="P30" s="7">
        <v>0</v>
      </c>
      <c r="Q30" s="7">
        <v>0</v>
      </c>
      <c r="R30" s="7">
        <v>1</v>
      </c>
      <c r="S30" s="7">
        <v>0</v>
      </c>
      <c r="T30" s="7">
        <v>0</v>
      </c>
      <c r="U30" s="7">
        <v>0</v>
      </c>
      <c r="V30" s="7">
        <v>1</v>
      </c>
      <c r="W30" s="7">
        <v>0</v>
      </c>
      <c r="X30" s="7">
        <v>0</v>
      </c>
      <c r="Y30" s="7">
        <v>1</v>
      </c>
      <c r="Z30" s="7">
        <v>1</v>
      </c>
      <c r="AA30" s="7">
        <v>1</v>
      </c>
      <c r="AB30" s="8">
        <v>1</v>
      </c>
      <c r="AC30" s="26">
        <f t="shared" si="9"/>
        <v>18</v>
      </c>
      <c r="AD30" s="14">
        <f t="shared" si="14"/>
        <v>0.40909090909090912</v>
      </c>
      <c r="AE30" s="18" t="str">
        <f t="shared" si="15"/>
        <v/>
      </c>
      <c r="AF30" s="20" t="str">
        <f t="shared" si="10"/>
        <v>X</v>
      </c>
      <c r="AG30" s="20" t="str">
        <f t="shared" si="11"/>
        <v/>
      </c>
      <c r="AH30" s="16" t="str">
        <f t="shared" si="12"/>
        <v/>
      </c>
      <c r="AI30" s="16" t="str">
        <f t="shared" si="13"/>
        <v/>
      </c>
    </row>
    <row r="31" spans="1:35" ht="24.95" customHeight="1" thickBot="1" x14ac:dyDescent="0.25">
      <c r="A31" s="2" t="s">
        <v>51</v>
      </c>
      <c r="B31" s="6">
        <v>3</v>
      </c>
      <c r="C31" s="7">
        <v>0</v>
      </c>
      <c r="D31" s="7">
        <v>0</v>
      </c>
      <c r="E31" s="7">
        <v>1</v>
      </c>
      <c r="F31" s="7">
        <v>1</v>
      </c>
      <c r="G31" s="9">
        <v>3</v>
      </c>
      <c r="H31" s="9">
        <v>0</v>
      </c>
      <c r="I31" s="9">
        <v>3</v>
      </c>
      <c r="J31" s="9">
        <v>0</v>
      </c>
      <c r="K31" s="9">
        <v>0</v>
      </c>
      <c r="L31" s="7">
        <v>0</v>
      </c>
      <c r="M31" s="7">
        <v>0</v>
      </c>
      <c r="N31" s="7">
        <v>1</v>
      </c>
      <c r="O31" s="7">
        <v>0</v>
      </c>
      <c r="P31" s="7">
        <v>0</v>
      </c>
      <c r="Q31" s="7">
        <v>1</v>
      </c>
      <c r="R31" s="7">
        <v>0</v>
      </c>
      <c r="S31" s="7">
        <v>3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1</v>
      </c>
      <c r="AA31" s="7">
        <v>0</v>
      </c>
      <c r="AB31" s="8">
        <v>0</v>
      </c>
      <c r="AC31" s="26">
        <f t="shared" si="9"/>
        <v>18</v>
      </c>
      <c r="AD31" s="14">
        <f t="shared" si="14"/>
        <v>0.40909090909090912</v>
      </c>
      <c r="AE31" s="18" t="str">
        <f t="shared" si="15"/>
        <v/>
      </c>
      <c r="AF31" s="20" t="str">
        <f>IF(AND(AD31&gt;0.3,AD31&lt;=0.6),"X","")</f>
        <v>X</v>
      </c>
      <c r="AG31" s="20" t="str">
        <f>IF(AND(AD31&gt;0.6,AD31&lt;=0.75),"X","")</f>
        <v/>
      </c>
      <c r="AH31" s="16" t="str">
        <f>IF(AND(AD31&gt;0.75,AD31&lt;=0.9),"X","")</f>
        <v/>
      </c>
      <c r="AI31" s="16" t="str">
        <f>IF(AD31&gt;0.9,"X","")</f>
        <v/>
      </c>
    </row>
    <row r="32" spans="1:35" ht="24.95" customHeight="1" thickBot="1" x14ac:dyDescent="0.25">
      <c r="A32" s="2" t="s">
        <v>56</v>
      </c>
      <c r="B32" s="6">
        <v>0</v>
      </c>
      <c r="C32" s="7">
        <v>0</v>
      </c>
      <c r="D32" s="7">
        <v>0</v>
      </c>
      <c r="E32" s="7">
        <v>0</v>
      </c>
      <c r="F32" s="7">
        <v>1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1</v>
      </c>
      <c r="N32" s="7">
        <v>1</v>
      </c>
      <c r="O32" s="7">
        <v>2</v>
      </c>
      <c r="P32" s="7">
        <v>2</v>
      </c>
      <c r="Q32" s="7">
        <v>3</v>
      </c>
      <c r="R32" s="7">
        <v>1</v>
      </c>
      <c r="S32" s="7">
        <v>3</v>
      </c>
      <c r="T32" s="7">
        <v>1</v>
      </c>
      <c r="U32" s="7">
        <v>1</v>
      </c>
      <c r="V32" s="7">
        <v>1</v>
      </c>
      <c r="W32" s="7">
        <v>2</v>
      </c>
      <c r="X32" s="7">
        <v>1</v>
      </c>
      <c r="Y32" s="7">
        <v>1</v>
      </c>
      <c r="Z32" s="7">
        <v>1</v>
      </c>
      <c r="AA32" s="7">
        <v>1</v>
      </c>
      <c r="AB32" s="8">
        <v>1</v>
      </c>
      <c r="AC32" s="26">
        <f t="shared" si="9"/>
        <v>27</v>
      </c>
      <c r="AD32" s="14">
        <f t="shared" si="14"/>
        <v>0.61363636363636365</v>
      </c>
      <c r="AE32" s="18" t="str">
        <f t="shared" si="15"/>
        <v/>
      </c>
      <c r="AF32" s="20" t="str">
        <f>IF(AND(AD32&gt;0.3,AD32&lt;=0.6),"X","")</f>
        <v/>
      </c>
      <c r="AG32" s="20" t="str">
        <f>IF(AND(AD32&gt;0.6,AD32&lt;=0.75),"X","")</f>
        <v>X</v>
      </c>
      <c r="AH32" s="16" t="str">
        <f>IF(AND(AD32&gt;0.75,AD32&lt;=0.9),"X","")</f>
        <v/>
      </c>
      <c r="AI32" s="16" t="str">
        <f>IF(AD32&gt;0.9,"X","")</f>
        <v/>
      </c>
    </row>
    <row r="33" spans="1:35" ht="24.95" customHeight="1" thickBot="1" x14ac:dyDescent="0.25">
      <c r="A33" s="2" t="s">
        <v>52</v>
      </c>
      <c r="B33" s="6">
        <v>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v>1</v>
      </c>
      <c r="Q33" s="7">
        <v>0</v>
      </c>
      <c r="R33" s="7">
        <v>1</v>
      </c>
      <c r="S33" s="7">
        <v>1</v>
      </c>
      <c r="T33" s="7">
        <v>1</v>
      </c>
      <c r="U33" s="7">
        <v>0</v>
      </c>
      <c r="V33" s="7">
        <v>1</v>
      </c>
      <c r="W33" s="7">
        <v>0</v>
      </c>
      <c r="X33" s="7">
        <v>0</v>
      </c>
      <c r="Y33" s="7">
        <v>0</v>
      </c>
      <c r="Z33" s="7">
        <v>1</v>
      </c>
      <c r="AA33" s="7">
        <v>0</v>
      </c>
      <c r="AB33" s="8">
        <v>0</v>
      </c>
      <c r="AC33" s="26">
        <f t="shared" si="9"/>
        <v>12</v>
      </c>
      <c r="AD33" s="14">
        <f t="shared" si="14"/>
        <v>0.27272727272727271</v>
      </c>
      <c r="AE33" s="18" t="str">
        <f t="shared" si="15"/>
        <v>X</v>
      </c>
      <c r="AF33" s="20" t="str">
        <f t="shared" ref="AF33:AF40" si="16">IF(AND(AD33&gt;0.3,AD33&lt;=0.6),"X","")</f>
        <v/>
      </c>
      <c r="AG33" s="20" t="str">
        <f t="shared" ref="AG33:AG40" si="17">IF(AND(AD33&gt;0.6,AD33&lt;=0.75),"X","")</f>
        <v/>
      </c>
      <c r="AH33" s="16" t="str">
        <f t="shared" ref="AH33:AH40" si="18">IF(AND(AD33&gt;0.75,AD33&lt;=0.9),"X","")</f>
        <v/>
      </c>
      <c r="AI33" s="16" t="str">
        <f t="shared" ref="AI33:AI40" si="19">IF(AD33&gt;0.9,"X","")</f>
        <v/>
      </c>
    </row>
    <row r="34" spans="1:35" ht="24.95" customHeight="1" thickBot="1" x14ac:dyDescent="0.25">
      <c r="A34" s="2" t="s">
        <v>53</v>
      </c>
      <c r="B34" s="6">
        <v>2</v>
      </c>
      <c r="C34" s="7">
        <v>1</v>
      </c>
      <c r="D34" s="7">
        <v>1</v>
      </c>
      <c r="E34" s="7">
        <v>1</v>
      </c>
      <c r="F34" s="7">
        <v>1</v>
      </c>
      <c r="G34" s="7">
        <v>1</v>
      </c>
      <c r="H34" s="7">
        <v>0</v>
      </c>
      <c r="I34" s="7">
        <v>3</v>
      </c>
      <c r="J34" s="7">
        <v>0</v>
      </c>
      <c r="K34" s="7">
        <v>0</v>
      </c>
      <c r="L34" s="7">
        <v>0</v>
      </c>
      <c r="M34" s="7">
        <v>1</v>
      </c>
      <c r="N34" s="7">
        <v>1</v>
      </c>
      <c r="O34" s="7">
        <v>0</v>
      </c>
      <c r="P34" s="7">
        <v>0</v>
      </c>
      <c r="Q34" s="7">
        <v>1</v>
      </c>
      <c r="R34" s="7">
        <v>1</v>
      </c>
      <c r="S34" s="7">
        <v>3</v>
      </c>
      <c r="T34" s="7">
        <v>0</v>
      </c>
      <c r="U34" s="7">
        <v>0</v>
      </c>
      <c r="V34" s="7">
        <v>0</v>
      </c>
      <c r="W34" s="7">
        <v>2</v>
      </c>
      <c r="X34" s="7">
        <v>0</v>
      </c>
      <c r="Y34" s="7">
        <v>1</v>
      </c>
      <c r="Z34" s="7">
        <v>1</v>
      </c>
      <c r="AA34" s="7">
        <v>1</v>
      </c>
      <c r="AB34" s="8">
        <v>1</v>
      </c>
      <c r="AC34" s="26">
        <f t="shared" si="9"/>
        <v>23</v>
      </c>
      <c r="AD34" s="14">
        <f t="shared" si="14"/>
        <v>0.52272727272727271</v>
      </c>
      <c r="AE34" s="18" t="str">
        <f t="shared" si="15"/>
        <v/>
      </c>
      <c r="AF34" s="20" t="str">
        <f t="shared" si="16"/>
        <v>X</v>
      </c>
      <c r="AG34" s="20" t="str">
        <f t="shared" si="17"/>
        <v/>
      </c>
      <c r="AH34" s="16" t="str">
        <f t="shared" si="18"/>
        <v/>
      </c>
      <c r="AI34" s="16" t="str">
        <f t="shared" si="19"/>
        <v/>
      </c>
    </row>
    <row r="35" spans="1:35" ht="24.95" customHeight="1" thickBot="1" x14ac:dyDescent="0.25">
      <c r="A35" s="2" t="s">
        <v>45</v>
      </c>
      <c r="B35" s="6">
        <v>1</v>
      </c>
      <c r="C35" s="7">
        <v>1</v>
      </c>
      <c r="D35" s="7">
        <v>1</v>
      </c>
      <c r="E35" s="7">
        <v>0</v>
      </c>
      <c r="F35" s="7">
        <v>0</v>
      </c>
      <c r="G35" s="7">
        <v>4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  <c r="R35" s="7">
        <v>1</v>
      </c>
      <c r="S35" s="7">
        <v>2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1</v>
      </c>
      <c r="Z35" s="7">
        <v>0</v>
      </c>
      <c r="AA35" s="7">
        <v>0</v>
      </c>
      <c r="AB35" s="8">
        <v>1</v>
      </c>
      <c r="AC35" s="26">
        <f t="shared" ref="AC35:AC43" si="20">SUM(B35:AB35)</f>
        <v>14</v>
      </c>
      <c r="AD35" s="14">
        <f t="shared" si="14"/>
        <v>0.31818181818181818</v>
      </c>
      <c r="AE35" s="18" t="str">
        <f t="shared" si="15"/>
        <v/>
      </c>
      <c r="AF35" s="20" t="str">
        <f t="shared" si="16"/>
        <v>X</v>
      </c>
      <c r="AG35" s="20" t="str">
        <f t="shared" si="17"/>
        <v/>
      </c>
      <c r="AH35" s="16" t="str">
        <f t="shared" si="18"/>
        <v/>
      </c>
      <c r="AI35" s="16" t="str">
        <f t="shared" si="19"/>
        <v/>
      </c>
    </row>
    <row r="36" spans="1:35" ht="24.95" customHeight="1" thickBot="1" x14ac:dyDescent="0.25">
      <c r="A36" s="2" t="s">
        <v>46</v>
      </c>
      <c r="B36" s="6">
        <v>0</v>
      </c>
      <c r="C36" s="7">
        <v>0</v>
      </c>
      <c r="D36" s="7">
        <v>0</v>
      </c>
      <c r="E36" s="7">
        <v>1</v>
      </c>
      <c r="F36" s="7">
        <v>1</v>
      </c>
      <c r="G36" s="7">
        <v>4</v>
      </c>
      <c r="H36" s="7">
        <v>0</v>
      </c>
      <c r="I36" s="7">
        <v>3</v>
      </c>
      <c r="J36" s="7">
        <v>2</v>
      </c>
      <c r="K36" s="7">
        <v>0</v>
      </c>
      <c r="L36" s="7">
        <v>1</v>
      </c>
      <c r="M36" s="7">
        <v>1</v>
      </c>
      <c r="N36" s="7">
        <v>1</v>
      </c>
      <c r="O36" s="7">
        <v>2</v>
      </c>
      <c r="P36" s="7">
        <v>2</v>
      </c>
      <c r="Q36" s="7">
        <v>3</v>
      </c>
      <c r="R36" s="7">
        <v>1</v>
      </c>
      <c r="S36" s="7">
        <v>3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8">
        <v>1</v>
      </c>
      <c r="AC36" s="26">
        <f t="shared" si="20"/>
        <v>34</v>
      </c>
      <c r="AD36" s="14">
        <f t="shared" si="14"/>
        <v>0.77272727272727271</v>
      </c>
      <c r="AE36" s="18" t="str">
        <f t="shared" si="15"/>
        <v/>
      </c>
      <c r="AF36" s="20" t="str">
        <f t="shared" si="16"/>
        <v/>
      </c>
      <c r="AG36" s="20" t="str">
        <f t="shared" si="17"/>
        <v/>
      </c>
      <c r="AH36" s="16" t="str">
        <f t="shared" si="18"/>
        <v>X</v>
      </c>
      <c r="AI36" s="16" t="str">
        <f t="shared" si="19"/>
        <v/>
      </c>
    </row>
    <row r="37" spans="1:35" ht="24.95" customHeight="1" thickBot="1" x14ac:dyDescent="0.25">
      <c r="A37" s="2" t="s">
        <v>47</v>
      </c>
      <c r="B37" s="6">
        <v>2</v>
      </c>
      <c r="C37" s="7">
        <v>1</v>
      </c>
      <c r="D37" s="7">
        <v>1</v>
      </c>
      <c r="E37" s="7">
        <v>0</v>
      </c>
      <c r="F37" s="7">
        <v>0</v>
      </c>
      <c r="G37" s="7">
        <v>2</v>
      </c>
      <c r="H37" s="7">
        <v>0</v>
      </c>
      <c r="I37" s="7">
        <v>3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1</v>
      </c>
      <c r="Q37" s="7">
        <v>1</v>
      </c>
      <c r="R37" s="7">
        <v>1</v>
      </c>
      <c r="S37" s="7">
        <v>2</v>
      </c>
      <c r="T37" s="7">
        <v>0</v>
      </c>
      <c r="U37" s="7">
        <v>0</v>
      </c>
      <c r="V37" s="7">
        <v>1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8">
        <v>1</v>
      </c>
      <c r="AC37" s="26">
        <f t="shared" si="20"/>
        <v>18</v>
      </c>
      <c r="AD37" s="14">
        <f t="shared" si="14"/>
        <v>0.40909090909090912</v>
      </c>
      <c r="AE37" s="18" t="str">
        <f t="shared" si="15"/>
        <v/>
      </c>
      <c r="AF37" s="20" t="str">
        <f t="shared" si="16"/>
        <v>X</v>
      </c>
      <c r="AG37" s="20" t="str">
        <f t="shared" si="17"/>
        <v/>
      </c>
      <c r="AH37" s="16" t="str">
        <f t="shared" si="18"/>
        <v/>
      </c>
      <c r="AI37" s="16" t="str">
        <f t="shared" si="19"/>
        <v/>
      </c>
    </row>
    <row r="38" spans="1:35" ht="24.95" customHeight="1" thickBot="1" x14ac:dyDescent="0.25">
      <c r="A38" s="2" t="s">
        <v>48</v>
      </c>
      <c r="B38" s="6">
        <v>3</v>
      </c>
      <c r="C38" s="7">
        <v>1</v>
      </c>
      <c r="D38" s="7">
        <v>0</v>
      </c>
      <c r="E38" s="7">
        <v>1</v>
      </c>
      <c r="F38" s="7">
        <v>2</v>
      </c>
      <c r="G38" s="7">
        <v>1</v>
      </c>
      <c r="H38" s="7">
        <v>0</v>
      </c>
      <c r="I38" s="7">
        <v>0</v>
      </c>
      <c r="J38" s="7">
        <v>1</v>
      </c>
      <c r="K38" s="7">
        <v>0</v>
      </c>
      <c r="L38" s="7">
        <v>1</v>
      </c>
      <c r="M38" s="7">
        <v>0</v>
      </c>
      <c r="N38" s="7">
        <v>0</v>
      </c>
      <c r="O38" s="7">
        <v>2</v>
      </c>
      <c r="P38" s="7">
        <v>2</v>
      </c>
      <c r="Q38" s="7">
        <v>0</v>
      </c>
      <c r="R38" s="7">
        <v>1</v>
      </c>
      <c r="S38" s="7">
        <v>3</v>
      </c>
      <c r="T38" s="7">
        <v>1</v>
      </c>
      <c r="U38" s="7">
        <v>0</v>
      </c>
      <c r="V38" s="7">
        <v>1</v>
      </c>
      <c r="W38" s="7">
        <v>0</v>
      </c>
      <c r="X38" s="7">
        <v>1</v>
      </c>
      <c r="Y38" s="7">
        <v>0</v>
      </c>
      <c r="Z38" s="7">
        <v>1</v>
      </c>
      <c r="AA38" s="7">
        <v>1</v>
      </c>
      <c r="AB38" s="8">
        <v>1</v>
      </c>
      <c r="AC38" s="26">
        <f t="shared" si="20"/>
        <v>24</v>
      </c>
      <c r="AD38" s="14">
        <f t="shared" ref="AD38:AD43" si="21">AC38/$AC$8</f>
        <v>0.54545454545454541</v>
      </c>
      <c r="AE38" s="18" t="str">
        <f t="shared" ref="AE38:AE43" si="22">IF(AD38&lt;0.3,"X","")</f>
        <v/>
      </c>
      <c r="AF38" s="20" t="str">
        <f t="shared" si="16"/>
        <v>X</v>
      </c>
      <c r="AG38" s="20" t="str">
        <f t="shared" si="17"/>
        <v/>
      </c>
      <c r="AH38" s="16" t="str">
        <f t="shared" si="18"/>
        <v/>
      </c>
      <c r="AI38" s="16" t="str">
        <f t="shared" si="19"/>
        <v/>
      </c>
    </row>
    <row r="39" spans="1:35" ht="24.95" customHeight="1" thickBot="1" x14ac:dyDescent="0.25">
      <c r="A39" s="2" t="s">
        <v>49</v>
      </c>
      <c r="B39" s="6">
        <v>1</v>
      </c>
      <c r="C39" s="7">
        <v>1</v>
      </c>
      <c r="D39" s="7">
        <v>1</v>
      </c>
      <c r="E39" s="7">
        <v>1</v>
      </c>
      <c r="F39" s="7">
        <v>2</v>
      </c>
      <c r="G39" s="7">
        <v>2</v>
      </c>
      <c r="H39" s="7">
        <v>1</v>
      </c>
      <c r="I39" s="7">
        <v>3</v>
      </c>
      <c r="J39" s="7">
        <v>1</v>
      </c>
      <c r="K39" s="7">
        <v>1</v>
      </c>
      <c r="L39" s="7">
        <v>1</v>
      </c>
      <c r="M39" s="7">
        <v>1</v>
      </c>
      <c r="N39" s="7">
        <v>1</v>
      </c>
      <c r="O39" s="7">
        <v>2</v>
      </c>
      <c r="P39" s="7">
        <v>2</v>
      </c>
      <c r="Q39" s="7">
        <v>3</v>
      </c>
      <c r="R39" s="7">
        <v>1</v>
      </c>
      <c r="S39" s="7">
        <v>3</v>
      </c>
      <c r="T39" s="7">
        <v>1</v>
      </c>
      <c r="U39" s="7">
        <v>3</v>
      </c>
      <c r="V39" s="7">
        <v>1</v>
      </c>
      <c r="W39" s="7">
        <v>2</v>
      </c>
      <c r="X39" s="7">
        <v>1</v>
      </c>
      <c r="Y39" s="7">
        <v>1</v>
      </c>
      <c r="Z39" s="7">
        <v>1</v>
      </c>
      <c r="AA39" s="7">
        <v>1</v>
      </c>
      <c r="AB39" s="8">
        <v>1</v>
      </c>
      <c r="AC39" s="26">
        <f t="shared" si="20"/>
        <v>40</v>
      </c>
      <c r="AD39" s="14">
        <f t="shared" si="21"/>
        <v>0.90909090909090906</v>
      </c>
      <c r="AE39" s="18" t="str">
        <f t="shared" si="22"/>
        <v/>
      </c>
      <c r="AF39" s="20" t="str">
        <f t="shared" si="16"/>
        <v/>
      </c>
      <c r="AG39" s="20" t="str">
        <f t="shared" si="17"/>
        <v/>
      </c>
      <c r="AH39" s="16" t="str">
        <f t="shared" si="18"/>
        <v/>
      </c>
      <c r="AI39" s="16" t="str">
        <f t="shared" si="19"/>
        <v>X</v>
      </c>
    </row>
    <row r="40" spans="1:35" ht="24.95" customHeight="1" thickBot="1" x14ac:dyDescent="0.25">
      <c r="A40" s="2" t="s">
        <v>50</v>
      </c>
      <c r="B40" s="6">
        <v>3</v>
      </c>
      <c r="C40" s="7">
        <v>1</v>
      </c>
      <c r="D40" s="7">
        <v>1</v>
      </c>
      <c r="E40" s="7">
        <v>0</v>
      </c>
      <c r="F40" s="7">
        <v>1</v>
      </c>
      <c r="G40" s="7">
        <v>1</v>
      </c>
      <c r="H40" s="7">
        <v>0</v>
      </c>
      <c r="I40" s="7">
        <v>3</v>
      </c>
      <c r="J40" s="7">
        <v>0</v>
      </c>
      <c r="K40" s="7">
        <v>0</v>
      </c>
      <c r="L40" s="7">
        <v>1</v>
      </c>
      <c r="M40" s="7">
        <v>0</v>
      </c>
      <c r="N40" s="7">
        <v>1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0</v>
      </c>
      <c r="V40" s="7">
        <v>1</v>
      </c>
      <c r="W40" s="7">
        <v>0</v>
      </c>
      <c r="X40" s="7">
        <v>0</v>
      </c>
      <c r="Y40" s="7">
        <v>1</v>
      </c>
      <c r="Z40" s="7">
        <v>1</v>
      </c>
      <c r="AA40" s="7">
        <v>1</v>
      </c>
      <c r="AB40" s="8">
        <v>1</v>
      </c>
      <c r="AC40" s="26">
        <f t="shared" si="20"/>
        <v>18</v>
      </c>
      <c r="AD40" s="14">
        <f t="shared" si="21"/>
        <v>0.40909090909090912</v>
      </c>
      <c r="AE40" s="18" t="str">
        <f t="shared" si="22"/>
        <v/>
      </c>
      <c r="AF40" s="20" t="str">
        <f t="shared" si="16"/>
        <v>X</v>
      </c>
      <c r="AG40" s="20" t="str">
        <f t="shared" si="17"/>
        <v/>
      </c>
      <c r="AH40" s="16" t="str">
        <f t="shared" si="18"/>
        <v/>
      </c>
      <c r="AI40" s="16" t="str">
        <f t="shared" si="19"/>
        <v/>
      </c>
    </row>
    <row r="41" spans="1:35" ht="24.95" customHeight="1" thickBot="1" x14ac:dyDescent="0.25">
      <c r="A41" s="2" t="s">
        <v>51</v>
      </c>
      <c r="B41" s="6">
        <v>3</v>
      </c>
      <c r="C41" s="7">
        <v>0</v>
      </c>
      <c r="D41" s="7">
        <v>0</v>
      </c>
      <c r="E41" s="7">
        <v>1</v>
      </c>
      <c r="F41" s="7">
        <v>1</v>
      </c>
      <c r="G41" s="9">
        <v>3</v>
      </c>
      <c r="H41" s="9">
        <v>0</v>
      </c>
      <c r="I41" s="9">
        <v>3</v>
      </c>
      <c r="J41" s="9">
        <v>0</v>
      </c>
      <c r="K41" s="9">
        <v>0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1</v>
      </c>
      <c r="R41" s="7">
        <v>0</v>
      </c>
      <c r="S41" s="7">
        <v>3</v>
      </c>
      <c r="T41" s="7">
        <v>0</v>
      </c>
      <c r="U41" s="7">
        <v>0</v>
      </c>
      <c r="V41" s="7">
        <v>0</v>
      </c>
      <c r="W41" s="7">
        <v>1</v>
      </c>
      <c r="X41" s="7">
        <v>0</v>
      </c>
      <c r="Y41" s="7">
        <v>0</v>
      </c>
      <c r="Z41" s="7">
        <v>1</v>
      </c>
      <c r="AA41" s="7">
        <v>0</v>
      </c>
      <c r="AB41" s="8">
        <v>0</v>
      </c>
      <c r="AC41" s="26">
        <f t="shared" si="20"/>
        <v>18</v>
      </c>
      <c r="AD41" s="14">
        <f t="shared" si="21"/>
        <v>0.40909090909090912</v>
      </c>
      <c r="AE41" s="18" t="str">
        <f t="shared" si="22"/>
        <v/>
      </c>
      <c r="AF41" s="20" t="str">
        <f>IF(AND(AD41&gt;0.3,AD41&lt;=0.6),"X","")</f>
        <v>X</v>
      </c>
      <c r="AG41" s="20" t="str">
        <f>IF(AND(AD41&gt;0.6,AD41&lt;=0.75),"X","")</f>
        <v/>
      </c>
      <c r="AH41" s="16" t="str">
        <f>IF(AND(AD41&gt;0.75,AD41&lt;=0.9),"X","")</f>
        <v/>
      </c>
      <c r="AI41" s="16" t="str">
        <f>IF(AD41&gt;0.9,"X","")</f>
        <v/>
      </c>
    </row>
    <row r="42" spans="1:35" ht="24.95" customHeight="1" thickBot="1" x14ac:dyDescent="0.25">
      <c r="A42" s="2" t="s">
        <v>56</v>
      </c>
      <c r="B42" s="6">
        <v>1</v>
      </c>
      <c r="C42" s="7">
        <v>1</v>
      </c>
      <c r="D42" s="7">
        <v>1</v>
      </c>
      <c r="E42" s="7">
        <v>1</v>
      </c>
      <c r="F42" s="7">
        <v>1</v>
      </c>
      <c r="G42" s="7">
        <v>3</v>
      </c>
      <c r="H42" s="7">
        <v>1</v>
      </c>
      <c r="I42" s="7">
        <v>3</v>
      </c>
      <c r="J42" s="7">
        <v>1</v>
      </c>
      <c r="K42" s="7">
        <v>1</v>
      </c>
      <c r="L42" s="7">
        <v>1</v>
      </c>
      <c r="M42" s="7">
        <v>1</v>
      </c>
      <c r="N42" s="7">
        <v>1</v>
      </c>
      <c r="O42" s="7">
        <v>2</v>
      </c>
      <c r="P42" s="7">
        <v>2</v>
      </c>
      <c r="Q42" s="7">
        <v>3</v>
      </c>
      <c r="R42" s="7">
        <v>1</v>
      </c>
      <c r="S42" s="7">
        <v>3</v>
      </c>
      <c r="T42" s="7">
        <v>1</v>
      </c>
      <c r="U42" s="7">
        <v>1</v>
      </c>
      <c r="V42" s="7">
        <v>1</v>
      </c>
      <c r="W42" s="7">
        <v>2</v>
      </c>
      <c r="X42" s="7">
        <v>0</v>
      </c>
      <c r="Y42" s="7">
        <v>1</v>
      </c>
      <c r="Z42" s="7">
        <v>0</v>
      </c>
      <c r="AA42" s="7">
        <v>0</v>
      </c>
      <c r="AB42" s="8">
        <v>0</v>
      </c>
      <c r="AC42" s="26">
        <f t="shared" si="20"/>
        <v>34</v>
      </c>
      <c r="AD42" s="14">
        <f t="shared" si="21"/>
        <v>0.77272727272727271</v>
      </c>
      <c r="AE42" s="18" t="str">
        <f t="shared" si="22"/>
        <v/>
      </c>
      <c r="AF42" s="20" t="str">
        <f>IF(AND(AD42&gt;0.3,AD42&lt;=0.6),"X","")</f>
        <v/>
      </c>
      <c r="AG42" s="20" t="str">
        <f>IF(AND(AD42&gt;0.6,AD42&lt;=0.75),"X","")</f>
        <v/>
      </c>
      <c r="AH42" s="16" t="str">
        <f>IF(AND(AD42&gt;0.75,AD42&lt;=0.9),"X","")</f>
        <v>X</v>
      </c>
      <c r="AI42" s="16" t="str">
        <f>IF(AD42&gt;0.9,"X","")</f>
        <v/>
      </c>
    </row>
    <row r="43" spans="1:35" ht="24.95" customHeight="1" thickBot="1" x14ac:dyDescent="0.25">
      <c r="A43" s="2" t="s">
        <v>52</v>
      </c>
      <c r="B43" s="6">
        <v>2</v>
      </c>
      <c r="C43" s="7">
        <v>0</v>
      </c>
      <c r="D43" s="7">
        <v>0</v>
      </c>
      <c r="E43" s="7">
        <v>0</v>
      </c>
      <c r="F43" s="7">
        <v>0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  <c r="P43" s="7">
        <v>1</v>
      </c>
      <c r="Q43" s="7">
        <v>0</v>
      </c>
      <c r="R43" s="7">
        <v>1</v>
      </c>
      <c r="S43" s="7">
        <v>1</v>
      </c>
      <c r="T43" s="7">
        <v>1</v>
      </c>
      <c r="U43" s="7">
        <v>0</v>
      </c>
      <c r="V43" s="7">
        <v>1</v>
      </c>
      <c r="W43" s="7">
        <v>0</v>
      </c>
      <c r="X43" s="7">
        <v>0</v>
      </c>
      <c r="Y43" s="7">
        <v>0</v>
      </c>
      <c r="Z43" s="7">
        <v>1</v>
      </c>
      <c r="AA43" s="7">
        <v>0</v>
      </c>
      <c r="AB43" s="8">
        <v>0</v>
      </c>
      <c r="AC43" s="26">
        <f t="shared" si="20"/>
        <v>12</v>
      </c>
      <c r="AD43" s="14">
        <f t="shared" si="21"/>
        <v>0.27272727272727271</v>
      </c>
      <c r="AE43" s="18" t="str">
        <f t="shared" si="22"/>
        <v>X</v>
      </c>
      <c r="AF43" s="20" t="str">
        <f t="shared" ref="AF43" si="23">IF(AND(AD43&gt;0.3,AD43&lt;=0.6),"X","")</f>
        <v/>
      </c>
      <c r="AG43" s="20" t="str">
        <f t="shared" ref="AG43" si="24">IF(AND(AD43&gt;0.6,AD43&lt;=0.75),"X","")</f>
        <v/>
      </c>
      <c r="AH43" s="16" t="str">
        <f t="shared" ref="AH43" si="25">IF(AND(AD43&gt;0.75,AD43&lt;=0.9),"X","")</f>
        <v/>
      </c>
      <c r="AI43" s="16" t="str">
        <f t="shared" ref="AI43" si="26">IF(AD43&gt;0.9,"X","")</f>
        <v/>
      </c>
    </row>
    <row r="44" spans="1:35" ht="24.95" customHeight="1" thickBot="1" x14ac:dyDescent="0.25">
      <c r="A44" s="2" t="s">
        <v>54</v>
      </c>
      <c r="B44" s="10">
        <v>3</v>
      </c>
      <c r="C44" s="11">
        <v>0</v>
      </c>
      <c r="D44" s="11">
        <v>0</v>
      </c>
      <c r="E44" s="11">
        <v>1</v>
      </c>
      <c r="F44" s="11">
        <v>0</v>
      </c>
      <c r="G44" s="11">
        <v>4</v>
      </c>
      <c r="H44" s="11">
        <v>1</v>
      </c>
      <c r="I44" s="11">
        <v>3</v>
      </c>
      <c r="J44" s="11">
        <v>1</v>
      </c>
      <c r="K44" s="11">
        <v>0</v>
      </c>
      <c r="L44" s="11">
        <v>0</v>
      </c>
      <c r="M44" s="11">
        <v>0</v>
      </c>
      <c r="N44" s="11">
        <v>1</v>
      </c>
      <c r="O44" s="11">
        <v>0</v>
      </c>
      <c r="P44" s="11">
        <v>2</v>
      </c>
      <c r="Q44" s="11">
        <v>0</v>
      </c>
      <c r="R44" s="11">
        <v>0</v>
      </c>
      <c r="S44" s="11">
        <v>3</v>
      </c>
      <c r="T44" s="11">
        <v>1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1</v>
      </c>
      <c r="AA44" s="11">
        <v>0</v>
      </c>
      <c r="AB44" s="12">
        <v>0</v>
      </c>
      <c r="AC44" s="26">
        <f t="shared" si="0"/>
        <v>21</v>
      </c>
      <c r="AD44" s="14">
        <f t="shared" si="5"/>
        <v>0.47727272727272729</v>
      </c>
      <c r="AE44" s="18" t="str">
        <f t="shared" si="6"/>
        <v/>
      </c>
      <c r="AF44" s="20" t="str">
        <f t="shared" si="1"/>
        <v>X</v>
      </c>
      <c r="AG44" s="20" t="str">
        <f t="shared" si="2"/>
        <v/>
      </c>
      <c r="AH44" s="16" t="str">
        <f t="shared" si="3"/>
        <v/>
      </c>
      <c r="AI44" s="16" t="str">
        <f t="shared" si="4"/>
        <v/>
      </c>
    </row>
    <row r="45" spans="1:35" ht="13.5" customHeight="1" x14ac:dyDescent="0.2">
      <c r="A45" s="36" t="s">
        <v>22</v>
      </c>
      <c r="B45" s="29">
        <f t="shared" ref="B45" si="27">SUM(B9:B44)/(COUNTA(A9:A44)*B8)</f>
        <v>0.60185185185185186</v>
      </c>
      <c r="C45" s="29">
        <f t="shared" ref="C45" si="28">SUM(C9:C44)/(COUNTA(B9:B44)*C8)</f>
        <v>0.61111111111111116</v>
      </c>
      <c r="D45" s="29">
        <f t="shared" ref="D45" si="29">SUM(D9:D44)/(COUNTA(C9:C44)*D8)</f>
        <v>0.5</v>
      </c>
      <c r="E45" s="29">
        <f t="shared" ref="E45" si="30">SUM(E9:E44)/(COUNTA(D9:D44)*E8)</f>
        <v>0.52777777777777779</v>
      </c>
      <c r="F45" s="29">
        <f t="shared" ref="F45" si="31">SUM(F9:F44)/(COUNTA(E9:E44)*F8)</f>
        <v>0.43055555555555558</v>
      </c>
      <c r="G45" s="29">
        <f t="shared" ref="G45" si="32">SUM(G9:G44)/(COUNTA(F9:F44)*G8)</f>
        <v>0.61111111111111116</v>
      </c>
      <c r="H45" s="29">
        <f t="shared" ref="H45" si="33">SUM(H9:H44)/(COUNTA(G9:G44)*H8)</f>
        <v>0.19444444444444445</v>
      </c>
      <c r="I45" s="29">
        <f t="shared" ref="I45" si="34">SUM(I9:I44)/(COUNTA(H9:H44)*I8)</f>
        <v>0.67592592592592593</v>
      </c>
      <c r="J45" s="29">
        <f t="shared" ref="J45" si="35">SUM(J9:J44)/(COUNTA(I9:I44)*J8)</f>
        <v>0.5</v>
      </c>
      <c r="K45" s="29">
        <f t="shared" ref="K45" si="36">SUM(K9:K44)/(COUNTA(J9:J44)*K8)</f>
        <v>0.19444444444444445</v>
      </c>
      <c r="L45" s="29">
        <f t="shared" ref="L45" si="37">SUM(L9:L44)/(COUNTA(K9:K44)*L8)</f>
        <v>0.63888888888888884</v>
      </c>
      <c r="M45" s="29">
        <f t="shared" ref="M45" si="38">SUM(M9:M44)/(COUNTA(L9:L44)*M8)</f>
        <v>0.5</v>
      </c>
      <c r="N45" s="29">
        <f t="shared" ref="N45" si="39">SUM(N9:N44)/(COUNTA(M9:M44)*N8)</f>
        <v>0.63888888888888884</v>
      </c>
      <c r="O45" s="29">
        <f t="shared" ref="O45" si="40">SUM(O9:O44)/(COUNTA(N9:N44)*O8)</f>
        <v>0.40277777777777779</v>
      </c>
      <c r="P45" s="29">
        <f t="shared" ref="P45" si="41">SUM(P9:P44)/(COUNTA(O9:O44)*P8)</f>
        <v>0.56944444444444442</v>
      </c>
      <c r="Q45" s="29">
        <f t="shared" ref="Q45" si="42">SUM(Q9:Q44)/(COUNTA(P9:P44)*Q8)</f>
        <v>0.39814814814814814</v>
      </c>
      <c r="R45" s="29">
        <f t="shared" ref="R45" si="43">SUM(R9:R44)/(COUNTA(Q9:Q44)*R8)</f>
        <v>0.86111111111111116</v>
      </c>
      <c r="S45" s="29">
        <f t="shared" ref="S45" si="44">SUM(S9:S44)/(COUNTA(R9:R44)*S8)</f>
        <v>0.80555555555555558</v>
      </c>
      <c r="T45" s="29">
        <f t="shared" ref="T45" si="45">SUM(T9:T44)/(COUNTA(S9:S44)*T8)</f>
        <v>0.55555555555555558</v>
      </c>
      <c r="U45" s="29">
        <f t="shared" ref="U45" si="46">SUM(U9:U44)/(COUNTA(T9:T44)*U8)</f>
        <v>0.25</v>
      </c>
      <c r="V45" s="29">
        <f t="shared" ref="V45" si="47">SUM(V9:V44)/(COUNTA(U9:U44)*V8)</f>
        <v>0.72222222222222221</v>
      </c>
      <c r="W45" s="29">
        <f t="shared" ref="W45" si="48">SUM(W9:W44)/(COUNTA(V9:V44)*W8)</f>
        <v>0.41666666666666669</v>
      </c>
      <c r="X45" s="29">
        <f t="shared" ref="X45" si="49">SUM(X9:X44)/(COUNTA(W9:W44)*X8)</f>
        <v>0.3888888888888889</v>
      </c>
      <c r="Y45" s="29">
        <f t="shared" ref="Y45" si="50">SUM(Y9:Y44)/(COUNTA(X9:X44)*Y8)</f>
        <v>0.5</v>
      </c>
      <c r="Z45" s="29">
        <f t="shared" ref="Z45" si="51">SUM(Z9:Z44)/(COUNTA(Y9:Y44)*Z8)</f>
        <v>0.69444444444444442</v>
      </c>
      <c r="AA45" s="29">
        <f t="shared" ref="AA45" si="52">SUM(AA9:AA44)/(COUNTA(Z9:Z44)*AA8)</f>
        <v>0.44444444444444442</v>
      </c>
      <c r="AB45" s="29">
        <f t="shared" ref="AB45" si="53">SUM(AB9:AB44)/(COUNTA(AA9:AA44)*AB8)</f>
        <v>0.63888888888888884</v>
      </c>
      <c r="AC45" s="40">
        <f>AVERAGE(AC9:AC44)</f>
        <v>23.388888888888889</v>
      </c>
      <c r="AD45" s="42">
        <f>AVERAGE(AD9:AD44)</f>
        <v>0.53156565656565657</v>
      </c>
      <c r="AE45" s="44">
        <f>COUNTIF(AE9:AE44,"X")</f>
        <v>3</v>
      </c>
      <c r="AF45" s="46">
        <f>COUNTIF(AF9:AF44,"X")</f>
        <v>19</v>
      </c>
      <c r="AG45" s="46">
        <f>COUNTIF(AG9:AG44,"X")</f>
        <v>8</v>
      </c>
      <c r="AH45" s="38">
        <f>COUNTIF(AH9:AH44,"X")</f>
        <v>4</v>
      </c>
      <c r="AI45" s="38">
        <f>COUNTIF(AI9:AI44,"X")</f>
        <v>2</v>
      </c>
    </row>
    <row r="46" spans="1:35" ht="12.75" customHeight="1" thickBot="1" x14ac:dyDescent="0.25">
      <c r="A46" s="37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41"/>
      <c r="AD46" s="43"/>
      <c r="AE46" s="45"/>
      <c r="AF46" s="47"/>
      <c r="AG46" s="47"/>
      <c r="AH46" s="39"/>
      <c r="AI46" s="39"/>
    </row>
    <row r="47" spans="1:35" ht="13.5" customHeight="1" x14ac:dyDescent="0.2"/>
    <row r="48" spans="1:35" ht="12.75" customHeight="1" x14ac:dyDescent="0.2"/>
    <row r="49" ht="13.5" customHeight="1" x14ac:dyDescent="0.2"/>
    <row r="50" ht="12.75" customHeight="1" x14ac:dyDescent="0.2"/>
    <row r="51" ht="13.5" customHeight="1" x14ac:dyDescent="0.2"/>
    <row r="52" ht="14.25" customHeight="1" x14ac:dyDescent="0.2"/>
    <row r="53" ht="13.5" customHeight="1" x14ac:dyDescent="0.2"/>
    <row r="54" ht="12.75" customHeight="1" x14ac:dyDescent="0.2"/>
    <row r="55" ht="13.5" customHeight="1" x14ac:dyDescent="0.2"/>
    <row r="56" ht="20.25" customHeight="1" x14ac:dyDescent="0.2"/>
    <row r="57" ht="24.95" customHeight="1" x14ac:dyDescent="0.2"/>
    <row r="58" ht="24.95" customHeight="1" x14ac:dyDescent="0.2"/>
    <row r="59" ht="24.95" customHeight="1" x14ac:dyDescent="0.2"/>
    <row r="60" ht="24.95" customHeight="1" x14ac:dyDescent="0.2"/>
    <row r="61" ht="24.95" customHeight="1" x14ac:dyDescent="0.2"/>
    <row r="62" ht="24.95" customHeight="1" x14ac:dyDescent="0.2"/>
    <row r="63" ht="24.95" customHeight="1" x14ac:dyDescent="0.2"/>
    <row r="64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12.75" customHeight="1" x14ac:dyDescent="0.2"/>
    <row r="90" ht="12.75" customHeight="1" x14ac:dyDescent="0.2"/>
    <row r="91" ht="13.5" customHeight="1" x14ac:dyDescent="0.2"/>
    <row r="92" ht="12.75" customHeight="1" x14ac:dyDescent="0.2"/>
    <row r="93" ht="13.5" customHeight="1" x14ac:dyDescent="0.2"/>
    <row r="94" ht="12.75" customHeight="1" x14ac:dyDescent="0.2"/>
    <row r="95" ht="13.5" customHeight="1" x14ac:dyDescent="0.2"/>
    <row r="96" ht="12.75" customHeight="1" x14ac:dyDescent="0.2"/>
    <row r="97" ht="13.5" customHeight="1" x14ac:dyDescent="0.2"/>
    <row r="98" ht="12.75" customHeight="1" x14ac:dyDescent="0.2"/>
    <row r="99" ht="20.2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12.75" customHeight="1" x14ac:dyDescent="0.2"/>
    <row r="133" ht="12.75" customHeight="1" x14ac:dyDescent="0.2"/>
    <row r="134" ht="13.5" customHeight="1" x14ac:dyDescent="0.2"/>
    <row r="135" ht="12.75" customHeight="1" x14ac:dyDescent="0.2"/>
    <row r="136" ht="13.5" customHeight="1" x14ac:dyDescent="0.2"/>
    <row r="137" ht="12.75" customHeight="1" x14ac:dyDescent="0.2"/>
    <row r="138" ht="13.5" customHeight="1" x14ac:dyDescent="0.2"/>
    <row r="139" ht="12.75" customHeight="1" x14ac:dyDescent="0.2"/>
    <row r="140" ht="13.5" customHeight="1" x14ac:dyDescent="0.2"/>
    <row r="141" ht="12.75" customHeight="1" x14ac:dyDescent="0.2"/>
    <row r="142" ht="22.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12.75" customHeight="1" x14ac:dyDescent="0.2"/>
    <row r="176" ht="12.75" customHeight="1" x14ac:dyDescent="0.2"/>
    <row r="177" ht="13.5" customHeight="1" x14ac:dyDescent="0.2"/>
    <row r="178" ht="12.75" customHeight="1" x14ac:dyDescent="0.2"/>
    <row r="179" ht="13.5" customHeight="1" x14ac:dyDescent="0.2"/>
    <row r="180" ht="12.75" customHeight="1" x14ac:dyDescent="0.2"/>
    <row r="181" ht="13.5" customHeight="1" x14ac:dyDescent="0.2"/>
    <row r="182" ht="12.75" customHeight="1" x14ac:dyDescent="0.2"/>
    <row r="183" ht="13.5" customHeight="1" x14ac:dyDescent="0.2"/>
    <row r="184" ht="12.75" customHeight="1" x14ac:dyDescent="0.2"/>
    <row r="185" ht="13.5" customHeight="1" x14ac:dyDescent="0.2"/>
    <row r="186" ht="12.75" customHeight="1" x14ac:dyDescent="0.2"/>
    <row r="187" ht="13.5" customHeight="1" x14ac:dyDescent="0.2"/>
    <row r="188" ht="12.75" customHeight="1" x14ac:dyDescent="0.2"/>
    <row r="189" ht="13.5" customHeight="1" x14ac:dyDescent="0.2"/>
    <row r="190" ht="12.75" customHeight="1" x14ac:dyDescent="0.2"/>
    <row r="191" ht="13.5" customHeight="1" x14ac:dyDescent="0.2"/>
    <row r="192" ht="12.75" customHeight="1" x14ac:dyDescent="0.2"/>
    <row r="193" ht="13.5" customHeight="1" x14ac:dyDescent="0.2"/>
    <row r="194" ht="12.75" customHeight="1" x14ac:dyDescent="0.2"/>
    <row r="195" ht="13.5" customHeight="1" x14ac:dyDescent="0.2"/>
    <row r="196" ht="12.75" customHeight="1" x14ac:dyDescent="0.2"/>
    <row r="197" ht="13.5" customHeight="1" x14ac:dyDescent="0.2"/>
    <row r="198" ht="12.75" customHeight="1" x14ac:dyDescent="0.2"/>
    <row r="199" ht="13.5" customHeight="1" x14ac:dyDescent="0.2"/>
    <row r="200" ht="12.75" customHeight="1" x14ac:dyDescent="0.2"/>
    <row r="201" ht="13.5" customHeight="1" x14ac:dyDescent="0.2"/>
    <row r="202" ht="12.75" customHeight="1" x14ac:dyDescent="0.2"/>
    <row r="203" ht="13.5" customHeight="1" x14ac:dyDescent="0.2"/>
    <row r="204" ht="12.75" customHeight="1" x14ac:dyDescent="0.2"/>
    <row r="205" ht="13.5" customHeight="1" x14ac:dyDescent="0.2"/>
    <row r="219" ht="12.75" customHeight="1" x14ac:dyDescent="0.2"/>
    <row r="220" ht="13.5" customHeight="1" x14ac:dyDescent="0.2"/>
  </sheetData>
  <mergeCells count="73">
    <mergeCell ref="O6:O7"/>
    <mergeCell ref="A3:A7"/>
    <mergeCell ref="AE3:AI5"/>
    <mergeCell ref="F6:F7"/>
    <mergeCell ref="Q6:Q7"/>
    <mergeCell ref="T6:T7"/>
    <mergeCell ref="U6:U7"/>
    <mergeCell ref="V6:V7"/>
    <mergeCell ref="A1:AI2"/>
    <mergeCell ref="B3:AB5"/>
    <mergeCell ref="AC3:AC7"/>
    <mergeCell ref="AD3:AD7"/>
    <mergeCell ref="AI6:AI8"/>
    <mergeCell ref="AF6:AF8"/>
    <mergeCell ref="AG6:AG8"/>
    <mergeCell ref="AH6:AH8"/>
    <mergeCell ref="D6:D7"/>
    <mergeCell ref="E6:E7"/>
    <mergeCell ref="N6:N7"/>
    <mergeCell ref="S6:S7"/>
    <mergeCell ref="AI45:AI46"/>
    <mergeCell ref="Z45:Z46"/>
    <mergeCell ref="AB45:AB46"/>
    <mergeCell ref="AC45:AC46"/>
    <mergeCell ref="AD45:AD46"/>
    <mergeCell ref="AE45:AE46"/>
    <mergeCell ref="AF45:AF46"/>
    <mergeCell ref="AG45:AG46"/>
    <mergeCell ref="AH45:AH46"/>
    <mergeCell ref="A45:A46"/>
    <mergeCell ref="P45:P46"/>
    <mergeCell ref="Q45:Q46"/>
    <mergeCell ref="R45:R46"/>
    <mergeCell ref="N45:N46"/>
    <mergeCell ref="F45:F46"/>
    <mergeCell ref="G45:G46"/>
    <mergeCell ref="H45:H46"/>
    <mergeCell ref="I45:I46"/>
    <mergeCell ref="O45:O46"/>
    <mergeCell ref="J45:J46"/>
    <mergeCell ref="K45:K46"/>
    <mergeCell ref="B45:B46"/>
    <mergeCell ref="C45:C46"/>
    <mergeCell ref="D45:D46"/>
    <mergeCell ref="E45:E46"/>
    <mergeCell ref="AE6:AE8"/>
    <mergeCell ref="X6:X7"/>
    <mergeCell ref="Y6:Y7"/>
    <mergeCell ref="X45:X46"/>
    <mergeCell ref="Y45:Y46"/>
    <mergeCell ref="AA6:AA7"/>
    <mergeCell ref="AA45:AA46"/>
    <mergeCell ref="J6:J7"/>
    <mergeCell ref="K6:K7"/>
    <mergeCell ref="W45:W46"/>
    <mergeCell ref="Z6:Z7"/>
    <mergeCell ref="AB6:AB7"/>
    <mergeCell ref="W6:W7"/>
    <mergeCell ref="S45:S46"/>
    <mergeCell ref="T45:T46"/>
    <mergeCell ref="U45:U46"/>
    <mergeCell ref="V45:V46"/>
    <mergeCell ref="L6:L7"/>
    <mergeCell ref="M6:M7"/>
    <mergeCell ref="L45:L46"/>
    <mergeCell ref="M45:M46"/>
    <mergeCell ref="R6:R7"/>
    <mergeCell ref="P6:P7"/>
    <mergeCell ref="B6:B7"/>
    <mergeCell ref="C6:C7"/>
    <mergeCell ref="G6:G7"/>
    <mergeCell ref="H6:H7"/>
    <mergeCell ref="I6:I7"/>
  </mergeCells>
  <phoneticPr fontId="3" type="noConversion"/>
  <conditionalFormatting sqref="B45:AB46">
    <cfRule type="aboveAverage" dxfId="16" priority="15"/>
    <cfRule type="cellIs" dxfId="15" priority="17" operator="lessThan">
      <formula>0.3</formula>
    </cfRule>
  </conditionalFormatting>
  <conditionalFormatting sqref="AD9:AD24 AD44">
    <cfRule type="aboveAverage" dxfId="14" priority="14"/>
    <cfRule type="cellIs" dxfId="13" priority="16" operator="lessThan">
      <formula>0.3</formula>
    </cfRule>
  </conditionalFormatting>
  <conditionalFormatting sqref="B9:AB24 B44:AB44">
    <cfRule type="cellIs" dxfId="12" priority="13" operator="equal">
      <formula>0</formula>
    </cfRule>
  </conditionalFormatting>
  <conditionalFormatting sqref="AC9:AC24 AC44">
    <cfRule type="cellIs" dxfId="11" priority="11" operator="lessThan">
      <formula>$AC$8*0.3</formula>
    </cfRule>
    <cfRule type="aboveAverage" dxfId="10" priority="12"/>
  </conditionalFormatting>
  <conditionalFormatting sqref="AD25:AD34">
    <cfRule type="aboveAverage" dxfId="9" priority="9"/>
    <cfRule type="cellIs" dxfId="8" priority="10" operator="lessThan">
      <formula>0.3</formula>
    </cfRule>
  </conditionalFormatting>
  <conditionalFormatting sqref="B25:AB34">
    <cfRule type="cellIs" dxfId="7" priority="8" operator="equal">
      <formula>0</formula>
    </cfRule>
  </conditionalFormatting>
  <conditionalFormatting sqref="AC25:AC34">
    <cfRule type="cellIs" dxfId="6" priority="6" operator="lessThan">
      <formula>$AC$8*0.3</formula>
    </cfRule>
    <cfRule type="aboveAverage" dxfId="5" priority="7"/>
  </conditionalFormatting>
  <conditionalFormatting sqref="AD35:AD43">
    <cfRule type="aboveAverage" dxfId="4" priority="4"/>
    <cfRule type="cellIs" dxfId="3" priority="5" operator="lessThan">
      <formula>0.3</formula>
    </cfRule>
  </conditionalFormatting>
  <conditionalFormatting sqref="B35:AB43">
    <cfRule type="cellIs" dxfId="2" priority="3" operator="equal">
      <formula>0</formula>
    </cfRule>
  </conditionalFormatting>
  <conditionalFormatting sqref="AC35:AC43">
    <cfRule type="cellIs" dxfId="1" priority="1" operator="lessThan">
      <formula>$AC$8*0.3</formula>
    </cfRule>
    <cfRule type="aboveAverage" dxfId="0" priority="2"/>
  </conditionalFormatting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hozsocs@pctrainer.hu</cp:lastModifiedBy>
  <cp:lastPrinted>2014-06-15T17:09:33Z</cp:lastPrinted>
  <dcterms:created xsi:type="dcterms:W3CDTF">2010-11-07T19:01:10Z</dcterms:created>
  <dcterms:modified xsi:type="dcterms:W3CDTF">2014-06-15T18:29:05Z</dcterms:modified>
</cp:coreProperties>
</file>